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08" documentId="13_ncr:1_{F6CB121F-512D-4AA6-A0C1-0FB36C537598}" xr6:coauthVersionLast="47" xr6:coauthVersionMax="47" xr10:uidLastSave="{3960F6FE-ECAC-4548-B327-78D5463317B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100" i="5"/>
  <c r="J100" i="5"/>
  <c r="I100" i="5"/>
  <c r="G100" i="5"/>
  <c r="B100"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<sst xmlns="http://schemas.openxmlformats.org/spreadsheetml/2006/main" count="178599" uniqueCount="39084">
  <si>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</si>
  <si>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</si>
  <si>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</si>
  <si>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</si>
  <si>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</si>
  <si>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</si>
  <si>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</si>
  <si>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</si>
  <si>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</si>
  <si>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</si>
  <si>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</si>
  <si>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</si>
  <si>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</si>
  <si>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</si>
  <si>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</si>
  <si>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</si>
  <si>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</si>
  <si>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</si>
  <si>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</si>
  <si>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</si>
  <si>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</si>
  <si>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</si>
  <si>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</si>
  <si>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</si>
  <si>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</si>
  <si>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</si>
  <si>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</si>
  <si>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</si>
  <si>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</si>
  <si>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</si>
  <si>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</si>
  <si>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</si>
  <si>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</si>
  <si>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</si>
  <si>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</si>
  <si>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</si>
  <si>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</si>
  <si>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</si>
  <si>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</si>
  <si>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</si>
  <si>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</si>
  <si>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</si>
  <si>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</si>
  <si>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</si>
  <si>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</si>
  <si>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</si>
  <si>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</si>
  <si>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</si>
  <si>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</si>
  <si>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</si>
  <si>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</si>
  <si>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</si>
  <si>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</si>
  <si>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</si>
  <si>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</si>
  <si>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</si>
  <si>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</si>
  <si>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</si>
  <si>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</si>
  <si>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</si>
  <si>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</si>
  <si>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</si>
  <si>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</si>
  <si>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</si>
  <si>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</si>
  <si>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</si>
  <si>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</si>
  <si>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</si>
  <si>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</si>
  <si>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</si>
  <si>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</si>
  <si>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</si>
  <si>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</si>
  <si>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</si>
  <si>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</si>
  <si>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</si>
  <si>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</si>
  <si>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</si>
  <si>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</si>
  <si>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</si>
  <si>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</si>
  <si>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</si>
  <si>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</si>
  <si>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</si>
  <si>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</si>
  <si>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</si>
  <si>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</si>
  <si>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</si>
  <si>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</si>
  <si>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</si>
  <si>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</si>
  <si>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</si>
  <si>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</si>
  <si>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</si>
  <si>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</si>
  <si>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</si>
  <si>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</si>
  <si>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</si>
  <si>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</si>
  <si>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</si>
  <si>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</si>
  <si>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</si>
  <si>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</si>
  <si>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</si>
  <si>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</si>
  <si>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</si>
  <si>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</si>
  <si>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</si>
  <si>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</si>
  <si>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</si>
  <si>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</si>
  <si>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</si>
  <si>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</si>
  <si>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</si>
  <si>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</si>
  <si>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</si>
  <si>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</si>
  <si>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</si>
  <si>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</si>
  <si>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</si>
  <si>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</si>
  <si>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</si>
  <si>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</si>
  <si>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</si>
  <si>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</si>
  <si>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</si>
  <si>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</si>
  <si>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</si>
  <si>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</si>
  <si>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</si>
  <si>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</si>
  <si>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</si>
  <si>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</si>
  <si>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</si>
  <si>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</si>
  <si>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</si>
  <si>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</si>
  <si>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</si>
  <si>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</si>
  <si>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</si>
  <si>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</si>
  <si>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</si>
  <si>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</si>
  <si>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</si>
  <si>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</si>
  <si>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</si>
  <si>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</si>
  <si>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</si>
  <si>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</si>
  <si>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</si>
  <si>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</si>
  <si>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</si>
  <si>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</si>
  <si>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</si>
  <si>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</si>
  <si>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</si>
  <si>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</si>
  <si>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</si>
  <si>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</si>
  <si>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</si>
  <si>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</si>
  <si>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</si>
  <si>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</si>
  <si>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</si>
  <si>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</si>
  <si>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</si>
  <si>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</si>
  <si>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</si>
  <si>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</si>
  <si>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</si>
  <si>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</si>
  <si>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</si>
  <si>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</si>
  <si>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</si>
  <si>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</si>
  <si>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</si>
  <si>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</si>
  <si>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</si>
  <si>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</si>
  <si>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</si>
  <si>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</si>
  <si>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</si>
  <si>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</si>
  <si>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</si>
  <si>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</si>
  <si>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</si>
  <si>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</si>
  <si>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</si>
  <si>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</si>
  <si>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</si>
  <si>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</si>
  <si>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</si>
  <si>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</si>
  <si>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</si>
  <si>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</si>
  <si>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</si>
  <si>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</si>
  <si>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</si>
  <si>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</si>
  <si>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</si>
  <si>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</si>
  <si>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</si>
  <si>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</si>
  <si>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</si>
  <si>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</si>
  <si>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</si>
  <si>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</si>
  <si>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</si>
  <si>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</si>
  <si>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</si>
  <si>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</si>
  <si>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</si>
  <si>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</si>
  <si>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</si>
  <si>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</si>
  <si>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</si>
  <si>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</si>
  <si>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</si>
  <si>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</si>
  <si>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</si>
  <si>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</si>
  <si>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</si>
  <si>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</si>
  <si>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</si>
  <si>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</si>
  <si>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</si>
  <si>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</si>
  <si>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</si>
  <si>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</si>
  <si>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</si>
  <si>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</si>
  <si>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</si>
  <si>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</si>
  <si>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</si>
  <si>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</si>
  <si>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</si>
  <si>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</si>
  <si>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</si>
  <si>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</si>
  <si>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</si>
  <si>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</si>
  <si>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</si>
  <si>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</si>
  <si>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</si>
  <si>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</si>
  <si>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</si>
  <si>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</si>
  <si>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</si>
  <si>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</si>
  <si>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</si>
  <si>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</si>
  <si>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</si>
  <si>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</si>
  <si>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</si>
  <si>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</si>
  <si>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</si>
  <si>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</si>
  <si>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</si>
  <si>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</si>
  <si>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</si>
  <si>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</si>
  <si>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</si>
  <si>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</si>
  <si>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</si>
  <si>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</si>
  <si>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</si>
  <si>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</si>
  <si>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</si>
  <si>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</si>
  <si>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</si>
  <si>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</si>
  <si>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</si>
  <si>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</si>
  <si>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</si>
  <si>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</si>
  <si>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</si>
  <si>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</si>
  <si>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</si>
  <si>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</si>
  <si>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</si>
  <si>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</si>
  <si>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</si>
  <si>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</si>
  <si>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</si>
  <si>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</si>
  <si>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</si>
  <si>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</si>
  <si>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</si>
  <si>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</si>
  <si>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</si>
  <si>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</si>
  <si>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</si>
  <si>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</si>
  <si>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</si>
  <si>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</si>
  <si>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</si>
  <si>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</si>
  <si>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</si>
  <si>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</si>
  <si>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</si>
  <si>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</si>
  <si>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</si>
  <si>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</si>
  <si>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</si>
  <si>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</si>
  <si>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</si>
  <si>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</si>
  <si>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</si>
  <si>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</si>
  <si>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</si>
  <si>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</si>
  <si>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</si>
  <si>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</si>
  <si>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</si>
  <si>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</si>
  <si>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</si>
  <si>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</si>
  <si>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</si>
  <si>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</si>
  <si>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</si>
  <si>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</si>
  <si>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</si>
  <si>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</si>
  <si>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</si>
  <si>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</si>
  <si>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</si>
  <si>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</si>
  <si>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</si>
  <si>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</si>
  <si>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</si>
  <si>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</si>
  <si>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</si>
  <si>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</si>
  <si>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</si>
  <si>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</si>
  <si>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</si>
  <si>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</si>
  <si>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</si>
  <si>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</si>
  <si>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</si>
  <si>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</si>
  <si>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</si>
  <si>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</si>
  <si>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</si>
  <si>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</si>
  <si>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</si>
  <si>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</si>
  <si>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</si>
  <si>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</si>
  <si>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</si>
  <si>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</si>
  <si>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</si>
  <si>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</si>
  <si>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</si>
  <si>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</si>
  <si>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</si>
  <si>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</si>
  <si>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</si>
  <si>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</si>
  <si>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</si>
  <si>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</si>
  <si>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</si>
  <si>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</si>
  <si>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</si>
  <si>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</si>
  <si>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</si>
  <si>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</si>
  <si>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</si>
  <si>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</si>
  <si>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</si>
  <si>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</si>
  <si>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</si>
  <si>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</si>
  <si>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</si>
  <si>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</si>
  <si>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</si>
  <si>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</si>
  <si>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</si>
  <si>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</si>
  <si>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</si>
  <si>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</si>
  <si>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</si>
  <si>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</si>
  <si>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</si>
  <si>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</si>
  <si>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</si>
  <si>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</si>
  <si>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</si>
  <si>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</si>
  <si>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</si>
  <si>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</si>
  <si>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</si>
  <si>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</si>
  <si>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</si>
  <si>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</si>
  <si>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</si>
  <si>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</si>
  <si>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</si>
  <si>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</si>
  <si>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</si>
  <si>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</si>
  <si>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</si>
  <si>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</si>
  <si>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</si>
  <si>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</si>
  <si>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</si>
  <si>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</si>
  <si>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</si>
  <si>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</si>
  <si>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</si>
  <si>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</si>
  <si>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</si>
  <si>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</si>
  <si>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</si>
  <si>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</si>
  <si>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</si>
  <si>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</si>
  <si>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</si>
  <si>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</si>
  <si>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</si>
  <si>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</si>
  <si>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</si>
  <si>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</si>
  <si>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</si>
  <si>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</si>
  <si>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</si>
  <si>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</si>
  <si>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</si>
  <si>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</si>
  <si>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</si>
  <si>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</si>
  <si>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</si>
  <si>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</si>
  <si>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</si>
  <si>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</si>
  <si>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</si>
  <si>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</si>
  <si>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</si>
  <si>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</si>
  <si>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</si>
  <si>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</si>
  <si>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</si>
  <si>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</si>
  <si>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</si>
  <si>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</si>
  <si>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</si>
  <si>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</si>
  <si>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</si>
  <si>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</si>
  <si>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</si>
  <si>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</si>
  <si>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</si>
  <si>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</si>
  <si>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</si>
  <si>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</si>
  <si>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</si>
  <si>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</si>
  <si>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</si>
  <si>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</si>
  <si>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</si>
  <si>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</si>
  <si>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</si>
  <si>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</si>
  <si>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</si>
  <si>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</si>
  <si>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</si>
  <si>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</si>
  <si>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</si>
  <si>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</si>
  <si>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</si>
  <si>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</si>
  <si>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</si>
  <si>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</si>
  <si>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</si>
  <si>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</si>
  <si>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</si>
  <si>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</si>
  <si>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</si>
  <si>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</si>
  <si>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</si>
  <si>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</si>
  <si>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</si>
  <si>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</si>
  <si>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</si>
  <si>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</si>
  <si>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</si>
  <si>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</si>
  <si>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</si>
  <si>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</si>
  <si>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</si>
  <si>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</si>
  <si>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</si>
  <si>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</si>
  <si>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</si>
  <si>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</si>
  <si>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</si>
  <si>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</si>
  <si>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</si>
  <si>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</si>
  <si>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</si>
  <si>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</si>
  <si>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</si>
  <si>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</si>
  <si>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</si>
  <si>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</si>
  <si>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</si>
  <si>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</si>
  <si>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</si>
  <si>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</si>
  <si>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</si>
  <si>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</si>
  <si>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</si>
  <si>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</si>
  <si>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</si>
  <si>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</si>
  <si>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</si>
  <si>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</si>
  <si>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</si>
  <si>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</si>
  <si>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</si>
  <si>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</si>
  <si>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</si>
  <si>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</si>
  <si>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</si>
  <si>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</si>
  <si>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</si>
  <si>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</si>
  <si>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</si>
  <si>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</si>
  <si>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</si>
  <si>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</si>
  <si>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</si>
  <si>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</si>
  <si>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</si>
  <si>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</si>
  <si>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</si>
  <si>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</si>
  <si>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</si>
  <si>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</si>
  <si>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</si>
  <si>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</si>
  <si>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</si>
  <si>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</si>
  <si>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</si>
  <si>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</si>
  <si>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</si>
  <si>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</si>
  <si>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</si>
  <si>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</si>
  <si>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</si>
  <si>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</si>
  <si>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</si>
  <si>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</si>
  <si>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</si>
  <si>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</si>
  <si>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</si>
  <si>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</si>
  <si>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</si>
  <si>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</si>
  <si>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</si>
  <si>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</si>
  <si>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</si>
  <si>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</si>
  <si>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</si>
  <si>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</si>
  <si>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</si>
  <si>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</si>
  <si>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</si>
  <si>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</si>
  <si>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</si>
  <si>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</si>
  <si>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</si>
  <si>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</si>
  <si>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</si>
  <si>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</si>
  <si>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</si>
  <si>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</si>
  <si>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</si>
  <si>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</si>
  <si>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</si>
  <si>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</si>
  <si>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</si>
  <si>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</si>
  <si>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</si>
  <si>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</si>
  <si>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</si>
  <si>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</si>
  <si>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</si>
  <si>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</si>
  <si>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</si>
  <si>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</si>
  <si>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</si>
  <si>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</si>
  <si>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</si>
  <si>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</si>
  <si>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</si>
  <si>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</si>
  <si>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</si>
  <si>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</si>
  <si>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</si>
  <si>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</si>
  <si>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</si>
  <si>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</si>
  <si>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</si>
  <si>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</si>
  <si>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</si>
  <si>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</si>
  <si>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</si>
  <si>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</si>
  <si>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</si>
  <si>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</si>
  <si>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</si>
  <si>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</si>
  <si>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</si>
  <si>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</si>
  <si>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</si>
  <si>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</si>
  <si>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</si>
  <si>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</si>
  <si>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</si>
  <si>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</si>
  <si>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</si>
  <si>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</si>
  <si>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</si>
  <si>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</si>
  <si>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</si>
  <si>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</si>
  <si>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</si>
  <si>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</si>
  <si>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</si>
  <si>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</si>
  <si>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</si>
  <si>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</si>
  <si>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</si>
  <si>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</si>
  <si>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</si>
  <si>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</si>
  <si>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</si>
  <si>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</si>
  <si>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</si>
  <si>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</si>
  <si>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</si>
  <si>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</si>
  <si>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</si>
  <si>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</si>
  <si>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</si>
  <si>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</si>
  <si>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</si>
  <si>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</si>
  <si>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</si>
  <si>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</si>
  <si>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</si>
  <si>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</si>
  <si>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</si>
  <si>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</si>
  <si>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</si>
  <si>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</si>
  <si>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</si>
  <si>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</si>
  <si>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</si>
  <si>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</si>
  <si>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</si>
  <si>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</si>
  <si>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</si>
  <si>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</si>
  <si>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</si>
  <si>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</si>
  <si>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</si>
  <si>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</si>
  <si>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</si>
  <si>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</si>
  <si>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</si>
  <si>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</si>
  <si>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</si>
  <si>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</si>
  <si>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</si>
  <si>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</si>
  <si>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</si>
  <si>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</si>
  <si>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</si>
  <si>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</si>
  <si>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</si>
  <si>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</si>
  <si>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</si>
  <si>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</si>
  <si>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</si>
  <si>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</si>
  <si>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</si>
  <si>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</si>
  <si>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</si>
  <si>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</si>
  <si>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</si>
  <si>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</si>
  <si>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</si>
  <si>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</si>
  <si>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</si>
  <si>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</si>
  <si>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</si>
  <si>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</si>
  <si>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</si>
  <si>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</si>
  <si>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</si>
  <si>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</si>
  <si>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</si>
  <si>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</si>
  <si>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</si>
  <si>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</si>
  <si>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</si>
  <si>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</si>
  <si>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</si>
  <si>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</si>
  <si>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</si>
  <si>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</si>
  <si>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</si>
  <si>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</si>
  <si>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</si>
  <si>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</si>
  <si>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</si>
  <si>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</si>
  <si>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</si>
  <si>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</si>
  <si>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</si>
  <si>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</si>
  <si>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</si>
  <si>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</si>
  <si>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</si>
  <si>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</si>
  <si>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</si>
  <si>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</si>
  <si>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</si>
  <si>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</si>
  <si>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</si>
  <si>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</si>
  <si>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</si>
  <si>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</si>
  <si>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</si>
  <si>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</si>
  <si>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</si>
  <si>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</si>
  <si>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</si>
  <si>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</si>
  <si>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</si>
  <si>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</si>
  <si>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</si>
  <si>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</si>
  <si>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</si>
  <si>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</si>
  <si>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</si>
  <si>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</si>
  <si>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</si>
  <si>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</si>
  <si>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</si>
  <si>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</si>
  <si>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</si>
  <si>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</si>
  <si>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</si>
  <si>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</si>
  <si>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</si>
  <si>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</si>
  <si>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</si>
  <si>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</si>
  <si>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</si>
  <si>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</si>
  <si>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</si>
  <si>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</si>
  <si>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</si>
  <si>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</si>
  <si>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</si>
  <si>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</si>
  <si>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</si>
  <si>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</si>
  <si>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</si>
  <si>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</si>
  <si>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</si>
  <si>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</si>
  <si>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</si>
  <si>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</si>
  <si>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</si>
  <si>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</si>
  <si>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</si>
  <si>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</si>
  <si>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</si>
  <si>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</si>
  <si>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</si>
  <si>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</si>
  <si>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</si>
  <si>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</si>
  <si>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</si>
  <si>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</si>
  <si>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</si>
  <si>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</si>
  <si>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</si>
  <si>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</si>
  <si>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</si>
  <si>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</si>
  <si>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</si>
  <si>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</si>
  <si>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</si>
  <si>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</si>
  <si>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</si>
  <si>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</si>
  <si>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</si>
  <si>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</si>
  <si>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</si>
  <si>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</si>
  <si>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</si>
  <si>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</si>
  <si>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</si>
  <si>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</si>
  <si>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</si>
  <si>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</si>
  <si>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</si>
  <si>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</si>
  <si>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</si>
  <si>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</si>
  <si>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</si>
  <si>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</si>
  <si>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</si>
  <si>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</si>
  <si>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</si>
  <si>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</si>
  <si>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</si>
  <si>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</si>
  <si>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</si>
  <si>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</si>
  <si>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</si>
  <si>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</si>
  <si>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</si>
  <si>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</si>
  <si>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</si>
  <si>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</si>
  <si>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</si>
  <si>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</si>
  <si>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</si>
  <si>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</si>
  <si>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</si>
  <si>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</si>
  <si>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</si>
  <si>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</si>
  <si>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</si>
  <si>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</si>
  <si>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</si>
  <si>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</si>
  <si>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</si>
  <si>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</si>
  <si>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</si>
  <si>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</si>
  <si>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</si>
  <si>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</si>
  <si>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</si>
  <si>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</si>
  <si>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</si>
  <si>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</si>
  <si>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</si>
  <si>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</si>
  <si>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</si>
  <si>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</si>
  <si>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</si>
  <si>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</si>
  <si>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</si>
  <si>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</si>
  <si>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</si>
  <si>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</si>
  <si>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</si>
  <si>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</si>
  <si>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</si>
  <si>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</si>
  <si>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</si>
  <si>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</si>
  <si>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</si>
  <si>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</si>
  <si>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</si>
  <si>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</si>
  <si>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</si>
  <si>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</si>
  <si>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</si>
  <si>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</si>
  <si>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</si>
  <si>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</si>
  <si>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</si>
  <si>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</si>
  <si>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</si>
  <si>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</si>
  <si>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</si>
  <si>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</si>
  <si>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</si>
  <si>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</si>
  <si>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</si>
  <si>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</si>
  <si>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</si>
  <si>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</si>
  <si>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</si>
  <si>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</si>
  <si>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</si>
  <si>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</si>
  <si>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</si>
  <si>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</si>
  <si>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</si>
  <si>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</si>
  <si>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</si>
  <si>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</si>
  <si>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</si>
  <si>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</si>
  <si>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</si>
  <si>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</si>
  <si>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</si>
  <si>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</si>
  <si>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</si>
  <si>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</si>
  <si>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</si>
  <si>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</si>
  <si>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</si>
  <si>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</si>
  <si>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</si>
  <si>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</si>
  <si>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</si>
  <si>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</si>
  <si>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</si>
  <si>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</si>
  <si>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</si>
  <si>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</si>
  <si>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</si>
  <si>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</si>
  <si>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</si>
  <si>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</si>
  <si>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</si>
  <si>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</si>
  <si>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</si>
  <si>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</si>
  <si>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</si>
  <si>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</si>
  <si>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</si>
  <si>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</si>
  <si>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</si>
  <si>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</si>
  <si>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</si>
  <si>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</si>
  <si>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</si>
  <si>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</si>
  <si>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</si>
  <si>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</si>
  <si>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</si>
  <si>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</si>
  <si>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</si>
  <si>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</si>
  <si>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</si>
  <si>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</si>
  <si>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</si>
  <si>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</si>
  <si>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</si>
  <si>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</si>
  <si>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</si>
  <si>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</si>
  <si>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</si>
  <si>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</si>
  <si>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</si>
  <si>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</si>
  <si>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</si>
  <si>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</si>
  <si>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</si>
  <si>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</si>
  <si>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</si>
  <si>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</si>
  <si>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</si>
  <si>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</si>
  <si>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</si>
  <si>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</si>
  <si>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</si>
  <si>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</si>
  <si>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</si>
  <si>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</si>
  <si>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</si>
  <si>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</si>
  <si>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</si>
  <si>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</si>
  <si>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</si>
  <si>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</si>
  <si>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</si>
  <si>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</si>
  <si>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</si>
  <si>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</si>
  <si>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</si>
  <si>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</si>
  <si>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</si>
  <si>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</si>
  <si>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</si>
  <si>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</si>
  <si>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</si>
  <si>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</si>
  <si>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</si>
  <si>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</si>
  <si>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</si>
  <si>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</si>
  <si>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</si>
  <si>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</si>
  <si>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</si>
  <si>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</si>
  <si>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</si>
  <si>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</si>
  <si>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</si>
  <si>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</si>
  <si>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</si>
  <si>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</si>
  <si>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</si>
  <si>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</si>
  <si>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</si>
  <si>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</si>
  <si>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</si>
  <si>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</si>
  <si>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</si>
  <si>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</si>
  <si>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</si>
  <si>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</si>
  <si>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</si>
  <si>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</si>
  <si>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</si>
  <si>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</si>
  <si>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</si>
  <si>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</si>
  <si>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</si>
  <si>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</si>
  <si>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</si>
  <si>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</si>
  <si>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</si>
  <si>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</si>
  <si>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</si>
  <si>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</si>
  <si>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</si>
  <si>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</si>
  <si>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</si>
  <si>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</si>
  <si>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</si>
  <si>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</si>
  <si>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</si>
  <si>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</si>
  <si>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</si>
  <si>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</si>
  <si>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</si>
  <si>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</si>
  <si>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</si>
  <si>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</si>
  <si>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</si>
  <si>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</si>
  <si>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</si>
  <si>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</si>
  <si>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</si>
  <si>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</si>
  <si>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</si>
  <si>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</si>
  <si>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</si>
  <si>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</si>
  <si>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</si>
  <si>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</si>
  <si>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</si>
  <si>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</si>
  <si>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</si>
  <si>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</si>
  <si>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</si>
  <si>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</si>
  <si>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</si>
  <si>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</si>
  <si>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</si>
  <si>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</si>
  <si>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</si>
  <si>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</si>
  <si>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</si>
  <si>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</si>
  <si>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</si>
  <si>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</si>
  <si>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</si>
  <si>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</si>
  <si>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</si>
  <si>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</si>
  <si>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</si>
  <si>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</si>
  <si>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</si>
  <si>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</si>
  <si>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</si>
  <si>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</si>
  <si>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</si>
  <si>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</si>
  <si>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</si>
  <si>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</si>
  <si>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</si>
  <si>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</si>
  <si>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</si>
  <si>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</si>
  <si>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</si>
  <si>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</si>
  <si>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</si>
  <si>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</si>
  <si>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</si>
  <si>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</si>
  <si>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</si>
  <si>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</si>
  <si>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</si>
  <si>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</si>
  <si>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</si>
  <si>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</si>
  <si>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</si>
  <si>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</si>
  <si>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</si>
  <si>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</si>
  <si>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</si>
  <si>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</si>
  <si>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</si>
  <si>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</si>
  <si>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</si>
  <si>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</si>
  <si>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</si>
  <si>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</si>
  <si>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</si>
  <si>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</si>
  <si>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</si>
  <si>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</si>
  <si>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</si>
  <si>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</si>
  <si>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</si>
  <si>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</si>
  <si>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</si>
  <si>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</si>
  <si>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</si>
  <si>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</si>
  <si>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</si>
  <si>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</si>
  <si>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</si>
  <si>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</si>
  <si>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</si>
  <si>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</si>
  <si>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</si>
  <si>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</si>
  <si>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</si>
  <si>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</si>
  <si>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</si>
  <si>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</si>
  <si>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</si>
  <si>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</si>
  <si>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</si>
  <si>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</si>
  <si>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</si>
  <si>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</si>
  <si>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</si>
  <si>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</si>
  <si>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</si>
  <si>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</si>
  <si>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</si>
  <si>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</si>
  <si>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</si>
  <si>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</si>
  <si>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</si>
  <si>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</si>
  <si>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</si>
  <si>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</si>
  <si>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</si>
  <si>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</si>
  <si>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</si>
  <si>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</si>
  <si>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</si>
  <si>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</si>
  <si>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</si>
  <si>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</si>
  <si>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</si>
  <si>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</si>
  <si>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</si>
  <si>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</si>
  <si>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</si>
  <si>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</si>
  <si>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</si>
  <si>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</si>
  <si>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</si>
  <si>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</si>
  <si>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</si>
  <si>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</si>
  <si>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</si>
  <si>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</si>
  <si>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</si>
  <si>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</si>
  <si>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</si>
  <si>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</si>
  <si>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</si>
  <si>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</si>
  <si>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</si>
  <si>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</si>
  <si>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</si>
  <si>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</si>
  <si>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</si>
  <si>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</si>
  <si>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</si>
  <si>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</si>
  <si>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</si>
  <si>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</si>
  <si>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</si>
  <si>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</si>
  <si>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</si>
  <si>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</si>
  <si>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</si>
  <si>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</si>
  <si>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</si>
  <si>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</si>
  <si>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</si>
  <si>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</si>
  <si>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</si>
  <si>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</si>
  <si>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</si>
  <si>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</si>
  <si>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</si>
  <si>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</si>
  <si>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</si>
  <si>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</si>
  <si>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</si>
  <si>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</si>
  <si>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</si>
  <si>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</si>
  <si>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</si>
  <si>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</si>
  <si>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</si>
  <si>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</si>
  <si>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</si>
  <si>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</si>
  <si>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</si>
  <si>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</si>
  <si>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</si>
  <si>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</si>
  <si>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</si>
  <si>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</si>
  <si>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</si>
  <si>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</si>
  <si>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</si>
  <si>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</si>
  <si>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</si>
  <si>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</si>
  <si>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</si>
  <si>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</si>
  <si>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</si>
  <si>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</si>
  <si>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</si>
  <si>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</si>
  <si>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</si>
  <si>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</si>
  <si>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</si>
  <si>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</si>
  <si>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</si>
  <si>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</si>
  <si>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</si>
  <si>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</si>
  <si>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</si>
  <si>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</si>
  <si>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</si>
  <si>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</si>
  <si>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</si>
  <si>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</si>
  <si>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</si>
  <si>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</si>
  <si>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</si>
  <si>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</si>
  <si>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</si>
  <si>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</si>
  <si>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</si>
  <si>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</si>
  <si>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</si>
  <si>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</si>
  <si>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</si>
  <si>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</si>
  <si>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</si>
  <si>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</si>
  <si>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</si>
  <si>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</si>
  <si>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</si>
  <si>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</si>
  <si>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</si>
  <si>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</si>
  <si>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</si>
  <si>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</si>
  <si>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</si>
  <si>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</si>
  <si>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</si>
  <si>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</si>
  <si>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</si>
  <si>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</si>
  <si>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</si>
  <si>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</si>
  <si>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</si>
  <si>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</si>
  <si>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</si>
  <si>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</si>
  <si>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</si>
  <si>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</si>
  <si>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</si>
  <si>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</si>
  <si>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</si>
  <si>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</si>
  <si>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</si>
  <si>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</si>
  <si>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</si>
  <si>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</si>
  <si>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</si>
  <si>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</si>
  <si>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</si>
  <si>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</si>
  <si>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</si>
  <si>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</si>
  <si>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</si>
  <si>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</si>
  <si>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</si>
  <si>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</si>
  <si>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</si>
  <si>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</si>
  <si>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</si>
  <si>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</si>
  <si>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</si>
  <si>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</si>
  <si>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</si>
  <si>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</si>
  <si>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</si>
  <si>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</si>
  <si>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</si>
  <si>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</si>
  <si>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</si>
  <si>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</si>
  <si>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</si>
  <si>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</si>
  <si>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</si>
  <si>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</si>
  <si>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</si>
  <si>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</si>
  <si>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</si>
  <si>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</si>
  <si>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</si>
  <si>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</si>
  <si>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</si>
  <si>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</si>
  <si>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</si>
  <si>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</si>
  <si>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</si>
  <si>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</si>
  <si>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</si>
  <si>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</si>
  <si>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</si>
  <si>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</si>
  <si>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</si>
  <si>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</si>
  <si>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</si>
  <si>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</si>
  <si>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</si>
  <si>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</si>
  <si>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</si>
  <si>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</si>
  <si>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</si>
  <si>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</si>
  <si>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</si>
  <si>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</si>
  <si>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</si>
  <si>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</si>
  <si>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</si>
  <si>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</si>
  <si>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</si>
  <si>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</si>
  <si>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</si>
  <si>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</si>
  <si>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</si>
  <si>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</si>
  <si>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</si>
  <si>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</si>
  <si>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</si>
  <si>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</si>
  <si>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</si>
  <si>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</si>
  <si>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</si>
  <si>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</si>
  <si>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</si>
  <si>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</si>
  <si>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</si>
  <si>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</si>
  <si>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</si>
  <si>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</si>
  <si>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</si>
  <si>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</si>
  <si>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</si>
  <si>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</si>
  <si>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</si>
  <si>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</si>
  <si>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</si>
  <si>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</si>
  <si>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</si>
  <si>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</si>
  <si>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</si>
  <si>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</si>
  <si>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</si>
  <si>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</si>
  <si>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</si>
  <si>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</si>
  <si>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</si>
  <si>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</si>
  <si>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</si>
  <si>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</si>
  <si>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</si>
  <si>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</si>
  <si>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</si>
  <si>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</si>
  <si>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</si>
  <si>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</si>
  <si>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</si>
  <si>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</si>
  <si>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</si>
  <si>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</si>
  <si>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</si>
  <si>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</si>
  <si>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</si>
  <si>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</si>
  <si>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</si>
  <si>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</si>
  <si>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</si>
  <si>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</si>
  <si>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</si>
  <si>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</si>
  <si>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</si>
  <si>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</si>
  <si>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</si>
  <si>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</si>
  <si>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</si>
  <si>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</si>
  <si>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</si>
  <si>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</si>
  <si>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</si>
  <si>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</si>
  <si>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</si>
  <si>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</si>
  <si>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</si>
  <si>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</si>
  <si>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</si>
  <si>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</si>
  <si>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</si>
  <si>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</si>
  <si>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</si>
  <si>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</si>
  <si>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</si>
  <si>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</si>
  <si>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</si>
  <si>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</si>
  <si>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</si>
  <si>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</si>
  <si>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</si>
  <si>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</si>
  <si>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</si>
  <si>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</si>
  <si>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</si>
  <si>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</si>
  <si>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</si>
  <si>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</si>
  <si>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</si>
  <si>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</si>
  <si>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</si>
  <si>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</si>
  <si>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</si>
  <si>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</si>
  <si>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</si>
  <si>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</si>
  <si>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</si>
  <si>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</si>
  <si>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</si>
  <si>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</si>
  <si>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</si>
  <si>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</si>
  <si>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</si>
  <si>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</si>
  <si>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</si>
  <si>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</si>
  <si>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</si>
  <si>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</si>
  <si>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</si>
  <si>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</si>
  <si>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</si>
  <si>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</si>
  <si>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</si>
  <si>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</si>
  <si>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</si>
  <si>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</si>
  <si>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</si>
  <si>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</si>
  <si>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</si>
  <si>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</si>
  <si>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</si>
  <si>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</si>
  <si>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</si>
  <si>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</si>
  <si>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</si>
  <si>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</si>
  <si>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</si>
  <si>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</si>
  <si>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</si>
  <si>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</si>
  <si>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</si>
  <si>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</si>
  <si>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</si>
  <si>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</si>
  <si>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</si>
  <si>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</si>
  <si>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</si>
  <si>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</si>
  <si>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</si>
  <si>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</si>
  <si>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</si>
  <si>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</si>
  <si>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</si>
  <si>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</si>
  <si>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</si>
  <si>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</si>
  <si>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</si>
  <si>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</si>
  <si>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</si>
  <si>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</si>
  <si>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</si>
  <si>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</si>
  <si>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</si>
  <si>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</si>
  <si>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</si>
  <si>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</si>
  <si>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</si>
  <si>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</si>
  <si>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</si>
  <si>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</si>
  <si>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</si>
  <si>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</si>
  <si>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</si>
  <si>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</si>
  <si>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</si>
  <si>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</si>
  <si>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</si>
  <si>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</si>
  <si>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</si>
  <si>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</si>
  <si>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</si>
  <si>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</si>
  <si>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</si>
  <si>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</si>
  <si>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</si>
  <si>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</si>
  <si>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</si>
  <si>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</si>
  <si>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</si>
  <si>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</si>
  <si>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</si>
  <si>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</si>
  <si>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</si>
  <si>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</si>
  <si>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</si>
  <si>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</si>
  <si>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</si>
  <si>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</si>
  <si>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</si>
  <si>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</si>
  <si>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</si>
  <si>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</si>
  <si>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</si>
  <si>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</si>
  <si>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</si>
  <si>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</si>
  <si>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</si>
  <si>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</si>
  <si>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</si>
  <si>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</si>
  <si>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</si>
  <si>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</si>
  <si>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</si>
  <si>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</si>
  <si>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</si>
  <si>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</si>
  <si>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</si>
  <si>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</si>
  <si>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</si>
  <si>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</si>
  <si>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</si>
  <si>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</si>
  <si>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</si>
  <si>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</si>
  <si>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</si>
  <si>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</si>
  <si>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</si>
  <si>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</si>
  <si>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</si>
  <si>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</si>
  <si>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</si>
  <si>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</si>
  <si>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</si>
  <si>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</si>
  <si>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</si>
  <si>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</si>
  <si>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</si>
  <si>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</si>
  <si>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</si>
  <si>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</si>
  <si>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</si>
  <si>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</si>
  <si>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</si>
  <si>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</si>
  <si>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</si>
  <si>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</si>
  <si>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</si>
  <si>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</si>
  <si>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</si>
  <si>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</si>
  <si>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</si>
  <si>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</si>
  <si>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</si>
  <si>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</si>
  <si>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</si>
  <si>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</si>
  <si>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</si>
  <si>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</si>
  <si>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</si>
  <si>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</si>
  <si>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</si>
  <si>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</si>
  <si>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</si>
  <si>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</si>
  <si>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</si>
  <si>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</si>
  <si>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</si>
  <si>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</si>
  <si>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</si>
  <si>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</si>
  <si>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</si>
  <si>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</si>
  <si>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</si>
  <si>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</si>
  <si>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</si>
  <si>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</si>
  <si>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</si>
  <si>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</si>
  <si>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</si>
  <si>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</si>
  <si>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</si>
  <si>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</si>
  <si>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</si>
  <si>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</si>
  <si>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</si>
  <si>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</si>
  <si>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</si>
  <si>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</si>
  <si>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</si>
  <si>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</si>
  <si>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</si>
  <si>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</si>
  <si>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</si>
  <si>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</si>
  <si>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</si>
  <si>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</si>
  <si>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</si>
  <si>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</si>
  <si>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</si>
  <si>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</si>
  <si>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</si>
  <si>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</si>
  <si>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</si>
  <si>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</si>
  <si>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</si>
  <si>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</si>
  <si>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</si>
  <si>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</si>
  <si>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</si>
  <si>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</si>
  <si>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</si>
  <si>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</si>
  <si>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</si>
  <si>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</si>
  <si>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</si>
  <si>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</si>
  <si>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</si>
  <si>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</si>
  <si>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</si>
  <si>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</si>
  <si>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</si>
  <si>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</si>
  <si>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</si>
  <si>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</si>
  <si>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</si>
  <si>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</si>
  <si>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</si>
  <si>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</si>
  <si>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</si>
  <si>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</si>
  <si>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</si>
  <si>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</si>
  <si>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</si>
  <si>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</si>
  <si>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</si>
  <si>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</si>
  <si>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</si>
  <si>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</si>
  <si>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</si>
  <si>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</si>
  <si>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</si>
  <si>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</si>
  <si>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</si>
  <si>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</si>
  <si>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</si>
  <si>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</si>
  <si>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</si>
  <si>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</si>
  <si>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</si>
  <si>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</si>
  <si>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</si>
  <si>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</si>
  <si>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</si>
  <si>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</si>
  <si>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</si>
  <si>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</si>
  <si>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</si>
  <si>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</si>
  <si>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</si>
  <si>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</si>
  <si>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</si>
  <si>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</si>
  <si>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</si>
  <si>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</si>
  <si>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</si>
  <si>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</si>
  <si>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</si>
  <si>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</si>
  <si>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</si>
  <si>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</si>
  <si>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</si>
  <si>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</si>
  <si>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</si>
  <si>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</si>
  <si>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</si>
  <si>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</si>
  <si>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</si>
  <si>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</si>
  <si>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</si>
  <si>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</si>
  <si>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</si>
  <si>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</si>
  <si>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</si>
  <si>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</si>
  <si>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</si>
  <si>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</si>
  <si>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</si>
  <si>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</si>
  <si>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</si>
  <si>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</si>
  <si>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</si>
  <si>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</si>
  <si>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</si>
  <si>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</si>
  <si>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</si>
  <si>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</si>
  <si>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</si>
  <si>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</si>
  <si>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</si>
  <si>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</si>
  <si>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</si>
  <si>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</si>
  <si>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</si>
  <si>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</si>
  <si>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</si>
  <si>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</si>
  <si>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</si>
  <si>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</si>
  <si>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</si>
  <si>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</si>
  <si>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</si>
  <si>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</si>
  <si>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</si>
  <si>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</si>
  <si>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</si>
  <si>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</si>
  <si>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</si>
  <si>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</si>
  <si>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</si>
  <si>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</si>
  <si>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</si>
  <si>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</si>
  <si>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</si>
  <si>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</si>
  <si>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</si>
  <si>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</si>
  <si>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</si>
  <si>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</si>
  <si>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</si>
  <si>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</si>
  <si>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</si>
  <si>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</si>
  <si>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</si>
  <si>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</si>
  <si>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</si>
  <si>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</si>
  <si>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</si>
  <si>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</si>
  <si>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</si>
  <si>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</si>
  <si>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</si>
  <si>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</si>
  <si>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</si>
  <si>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</si>
  <si>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</si>
  <si>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</si>
  <si>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</si>
  <si>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</si>
  <si>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</si>
  <si>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</si>
  <si>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</si>
  <si>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</si>
  <si>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</si>
  <si>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</si>
  <si>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</si>
  <si>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</si>
  <si>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</si>
  <si>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</si>
  <si>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</si>
  <si>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</si>
  <si>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</si>
  <si>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</si>
  <si>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</si>
  <si>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</si>
  <si>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</si>
  <si>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</si>
  <si>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</si>
  <si>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</si>
  <si>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</si>
  <si>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</si>
  <si>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</si>
  <si>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</si>
  <si>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</si>
  <si>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</si>
  <si>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</si>
  <si>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</si>
  <si>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</si>
  <si>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</si>
  <si>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</si>
  <si>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</si>
  <si>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</si>
  <si>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</si>
  <si>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</si>
  <si>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</si>
  <si>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</si>
  <si>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</si>
  <si>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</si>
  <si>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</si>
  <si>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</si>
  <si>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</si>
  <si>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</si>
  <si>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</si>
  <si>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</si>
  <si>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</si>
  <si>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</si>
  <si>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</si>
  <si>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</si>
  <si>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</si>
  <si>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</si>
  <si>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</si>
  <si>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</si>
  <si>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</si>
  <si>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</si>
  <si>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</si>
  <si>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</si>
  <si>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</si>
  <si>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</si>
  <si>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</si>
  <si>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</si>
  <si>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</si>
  <si>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</si>
  <si>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</si>
  <si>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</si>
  <si>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</si>
  <si>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</si>
  <si>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</si>
  <si>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</si>
  <si>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</si>
  <si>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</si>
  <si>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</si>
  <si>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</si>
  <si>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</si>
  <si>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</si>
  <si>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</si>
  <si>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</si>
  <si>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</si>
  <si>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</si>
  <si>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</si>
  <si>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</si>
  <si>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</si>
  <si>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</si>
  <si>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</si>
  <si>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</si>
  <si>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</si>
  <si>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</si>
  <si>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</si>
  <si>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</si>
  <si>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</si>
  <si>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</si>
  <si>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</si>
  <si>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</si>
  <si>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</si>
  <si>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</si>
  <si>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</si>
  <si>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</si>
  <si>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</si>
  <si>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</si>
  <si>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</si>
  <si>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</si>
  <si>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</si>
  <si>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</si>
  <si>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</si>
  <si>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</si>
  <si>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</si>
  <si>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</si>
  <si>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</si>
  <si>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</si>
  <si>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</si>
  <si>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</si>
  <si>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</si>
  <si>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</si>
  <si>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</si>
  <si>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</si>
  <si>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</si>
  <si>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</si>
  <si>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</si>
  <si>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</si>
  <si>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</si>
  <si>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</si>
  <si>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</si>
  <si>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</si>
  <si>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</si>
  <si>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</si>
  <si>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</si>
  <si>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</si>
  <si>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</si>
  <si>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</si>
  <si>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</si>
  <si>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</si>
  <si>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</si>
  <si>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</si>
  <si>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</si>
  <si>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</si>
  <si>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</si>
  <si>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</si>
  <si>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</si>
  <si>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</si>
  <si>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</si>
  <si>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</si>
  <si>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</si>
  <si>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</si>
  <si>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</si>
  <si>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</si>
  <si>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</si>
  <si>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</si>
  <si>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</si>
  <si>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</si>
  <si>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</si>
  <si>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</si>
  <si>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</si>
  <si>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</si>
  <si>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</si>
  <si>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</si>
  <si>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</si>
  <si>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</si>
  <si>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</si>
  <si>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</si>
  <si>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</si>
  <si>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</si>
  <si>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</si>
  <si>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</si>
  <si>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</si>
  <si>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</si>
  <si>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</si>
  <si>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</si>
  <si>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</si>
  <si>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</si>
  <si>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</si>
  <si>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</si>
  <si>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</si>
  <si>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</si>
  <si>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</si>
  <si>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</si>
  <si>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</si>
  <si>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</si>
  <si>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</si>
  <si>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</si>
  <si>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</si>
  <si>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</si>
  <si>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</si>
  <si>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</si>
  <si>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</si>
  <si>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</si>
  <si>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</si>
  <si>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</si>
  <si>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</si>
  <si>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</si>
  <si>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</si>
  <si>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</si>
  <si>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</si>
  <si>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</si>
  <si>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</si>
  <si>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</si>
  <si>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</si>
  <si>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</si>
  <si>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</si>
  <si>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</si>
  <si>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</si>
  <si>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</si>
  <si>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</si>
  <si>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</si>
  <si>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</si>
  <si>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</si>
  <si>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</si>
  <si>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</si>
  <si>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</si>
  <si>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</si>
  <si>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</si>
  <si>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</si>
  <si>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</si>
  <si>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</si>
  <si>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</si>
  <si>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</si>
  <si>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</si>
  <si>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</si>
  <si>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</si>
  <si>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</si>
  <si>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</si>
  <si>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</si>
  <si>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</si>
  <si>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</si>
  <si>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</si>
  <si>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</si>
  <si>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</si>
  <si>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</si>
  <si>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</si>
  <si>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</si>
  <si>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</si>
  <si>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</si>
  <si>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</si>
  <si>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</si>
  <si>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</si>
  <si>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</si>
  <si>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</si>
  <si>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</si>
  <si>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</si>
  <si>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</si>
  <si>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</si>
  <si>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</si>
  <si>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</si>
  <si>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</si>
  <si>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</si>
  <si>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</si>
  <si>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</si>
  <si>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</si>
  <si>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</si>
  <si>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</si>
  <si>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</si>
  <si>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</si>
  <si>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</si>
  <si>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</si>
  <si>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</si>
  <si>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</si>
  <si>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</si>
  <si>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</si>
  <si>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</si>
  <si>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</si>
  <si>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</si>
  <si>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</si>
  <si>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</si>
  <si>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</si>
  <si>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</si>
  <si>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</si>
  <si>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</si>
  <si>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</si>
  <si>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</si>
  <si>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</si>
  <si>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</si>
  <si>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</si>
  <si>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</si>
  <si>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</si>
  <si>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</si>
  <si>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</si>
  <si>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</si>
  <si>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</si>
  <si>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</si>
  <si>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</si>
  <si>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</si>
  <si>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</si>
  <si>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</si>
  <si>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</si>
  <si>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</si>
  <si>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</si>
  <si>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</si>
  <si>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</si>
  <si>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</si>
  <si>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</si>
  <si>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</si>
  <si>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</si>
  <si>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</si>
  <si>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</si>
  <si>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</si>
  <si>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</si>
  <si>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</si>
  <si>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</si>
  <si>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</si>
  <si>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</si>
  <si>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</si>
  <si>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</si>
  <si>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</si>
  <si>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</si>
  <si>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</si>
  <si>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</si>
  <si>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</si>
  <si>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</si>
  <si>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</si>
  <si>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</si>
  <si>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</si>
  <si>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</si>
  <si>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</si>
  <si>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</si>
  <si>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</si>
  <si>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</si>
  <si>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</si>
  <si>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</si>
  <si>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</si>
  <si>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</si>
  <si>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</si>
  <si>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</si>
  <si>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</si>
  <si>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</si>
  <si>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</si>
  <si>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</si>
  <si>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</si>
  <si>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</si>
  <si>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</si>
  <si>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</si>
  <si>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</si>
  <si>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</si>
  <si>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</si>
  <si>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</si>
  <si>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</si>
  <si>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</si>
  <si>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</si>
  <si>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</si>
  <si>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</si>
  <si>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</si>
  <si>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</si>
  <si>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</si>
  <si>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</si>
  <si>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</si>
  <si>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</si>
  <si>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</si>
  <si>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</si>
  <si>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</si>
  <si>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</si>
  <si>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</si>
  <si>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</si>
  <si>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</si>
  <si>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</si>
  <si>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</si>
  <si>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</si>
  <si>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</si>
  <si>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</si>
  <si>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</si>
  <si>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</si>
  <si>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</si>
  <si>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</si>
  <si>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</si>
  <si>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</si>
  <si>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</si>
  <si>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</si>
  <si>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</si>
  <si>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</si>
  <si>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</si>
  <si>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</si>
  <si>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</si>
  <si>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</si>
  <si>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</si>
  <si>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</si>
  <si>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</si>
  <si>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</si>
  <si>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</si>
  <si>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</si>
  <si>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</si>
  <si>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</si>
  <si>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</si>
  <si>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</si>
  <si>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</si>
  <si>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</si>
  <si>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</si>
  <si>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</si>
  <si>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</si>
  <si>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</si>
  <si>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</si>
  <si>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</si>
  <si>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</si>
  <si>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</si>
  <si>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</si>
  <si>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</si>
  <si>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</si>
  <si>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</si>
  <si>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</si>
  <si>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</si>
  <si>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</si>
  <si>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</si>
  <si>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</si>
  <si>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</si>
  <si>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</si>
  <si>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</si>
  <si>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</si>
  <si>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</si>
  <si>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</si>
  <si>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</si>
  <si>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</si>
  <si>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</si>
  <si>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</si>
  <si>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</si>
  <si>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</si>
  <si>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</si>
  <si>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</si>
  <si>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</si>
  <si>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</si>
  <si>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</si>
  <si>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</si>
  <si>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</si>
  <si>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</si>
  <si>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</si>
  <si>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</si>
  <si>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</si>
  <si>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</si>
  <si>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</si>
  <si>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</si>
  <si>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</si>
  <si>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</si>
  <si>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</si>
  <si>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</si>
  <si>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</si>
  <si>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</si>
  <si>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</si>
  <si>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</si>
  <si>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</si>
  <si>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</si>
  <si>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</si>
  <si>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</si>
  <si>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</si>
  <si>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</si>
  <si>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</si>
  <si>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</si>
  <si>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</si>
  <si>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</si>
  <si>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</si>
  <si>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</si>
  <si>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</si>
  <si>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</si>
  <si>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</si>
  <si>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</si>
  <si>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</si>
  <si>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</si>
  <si>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</si>
  <si>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</si>
  <si>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</si>
  <si>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</si>
  <si>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</si>
  <si>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</si>
  <si>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</si>
  <si>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</si>
  <si>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</si>
  <si>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</si>
  <si>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</si>
  <si>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</si>
  <si>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</si>
  <si>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</si>
  <si>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</si>
  <si>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</si>
  <si>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</si>
  <si>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</si>
  <si>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</si>
  <si>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</si>
  <si>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</si>
  <si>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</si>
  <si>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</si>
  <si>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</si>
  <si>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</si>
  <si>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</si>
  <si>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</si>
  <si>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</si>
  <si>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</si>
  <si>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</si>
  <si>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</si>
  <si>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</si>
  <si>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</si>
  <si>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</si>
  <si>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</si>
  <si>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</si>
  <si>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</si>
  <si>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</si>
  <si>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</si>
  <si>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</si>
  <si>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</si>
  <si>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</si>
  <si>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</si>
  <si>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</si>
  <si>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</si>
  <si>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</si>
  <si>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</si>
  <si>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</si>
  <si>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</si>
  <si>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</si>
  <si>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</si>
  <si>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</si>
  <si>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</si>
  <si>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</si>
  <si>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</si>
  <si>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</si>
  <si>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</si>
  <si>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</si>
  <si>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</si>
  <si>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</si>
  <si>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</si>
  <si>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</si>
  <si>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</si>
  <si>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</si>
  <si>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</si>
  <si>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</si>
  <si>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</si>
  <si>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</si>
  <si>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</si>
  <si>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</si>
  <si>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</si>
  <si>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</si>
  <si>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</si>
  <si>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</si>
  <si>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</si>
  <si>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</si>
  <si>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</si>
  <si>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</si>
  <si>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</si>
  <si>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</si>
  <si>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</si>
  <si>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</si>
  <si>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</si>
  <si>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</si>
  <si>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</si>
  <si>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</si>
  <si>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</si>
  <si>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</si>
  <si>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</si>
  <si>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</si>
  <si>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</si>
  <si>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</si>
  <si>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</si>
  <si>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</si>
  <si>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</si>
  <si>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</si>
  <si>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</si>
  <si>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</si>
  <si>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</si>
  <si>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</si>
  <si>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</si>
  <si>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</si>
  <si>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</si>
  <si>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</si>
  <si>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</si>
  <si>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</si>
  <si>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</si>
  <si>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</si>
  <si>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</si>
  <si>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</si>
  <si>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</si>
  <si>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</si>
  <si>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</si>
  <si>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</si>
  <si>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</si>
  <si>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</si>
  <si>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</si>
  <si>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</si>
  <si>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</si>
  <si>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</si>
  <si>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</si>
  <si>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</si>
  <si>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</si>
  <si>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</si>
  <si>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</si>
  <si>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</si>
  <si>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</si>
  <si>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</si>
  <si>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</si>
  <si>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</si>
  <si>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</si>
  <si>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</si>
  <si>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</si>
  <si>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</si>
  <si>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</si>
  <si>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</si>
  <si>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</si>
  <si>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</si>
  <si>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</si>
  <si>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</si>
  <si>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</si>
  <si>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</si>
  <si>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</si>
  <si>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</si>
  <si>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</si>
  <si>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</si>
  <si>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</si>
  <si>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</si>
  <si>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</si>
  <si>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</si>
  <si>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</si>
  <si>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</si>
  <si>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</si>
  <si>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</si>
  <si>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</si>
  <si>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</si>
  <si>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</si>
  <si>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</si>
  <si>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</si>
  <si>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</si>
  <si>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</si>
  <si>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</si>
  <si>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</si>
  <si>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</si>
  <si>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</si>
  <si>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</si>
  <si>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</si>
  <si>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</si>
  <si>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</si>
  <si>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</si>
  <si>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</si>
  <si>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</si>
  <si>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</si>
  <si>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</si>
  <si>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</si>
  <si>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</si>
  <si>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</si>
  <si>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</si>
  <si>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</si>
  <si>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</si>
  <si>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</si>
  <si>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</si>
  <si>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</si>
  <si>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</si>
  <si>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</si>
  <si>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</si>
  <si>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</si>
  <si>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</si>
  <si>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</si>
  <si>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</si>
  <si>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</si>
  <si>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</si>
  <si>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</si>
  <si>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</si>
  <si>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</si>
  <si>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</si>
  <si>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</si>
  <si>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</si>
  <si>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</si>
  <si>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</si>
  <si>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</si>
  <si>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</si>
  <si>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</si>
  <si>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</si>
  <si>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</si>
  <si>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</si>
  <si>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</si>
  <si>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</si>
  <si>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</si>
  <si>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</si>
  <si>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</si>
  <si>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</si>
  <si>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</si>
  <si>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</si>
  <si>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</si>
  <si>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</si>
  <si>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</si>
  <si>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</si>
  <si>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</si>
  <si>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</si>
  <si>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</si>
  <si>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</si>
  <si>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</si>
  <si>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</si>
  <si>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</si>
  <si>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</si>
  <si>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</si>
  <si>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</si>
  <si>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</si>
  <si>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</si>
  <si>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</si>
  <si>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</si>
  <si>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</si>
  <si>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</si>
  <si>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</si>
  <si>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</si>
  <si>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</si>
  <si>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</si>
  <si>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</si>
  <si>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</si>
  <si>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</si>
  <si>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</si>
  <si>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</si>
  <si>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</si>
  <si>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</si>
  <si>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</si>
  <si>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</si>
  <si>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</si>
  <si>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</si>
  <si>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</si>
  <si>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</si>
  <si>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</si>
  <si>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</si>
  <si>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</si>
  <si>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</si>
  <si>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</si>
  <si>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</si>
  <si>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</si>
  <si>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</si>
  <si>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</si>
  <si>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</si>
  <si>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</si>
  <si>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</si>
  <si>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</si>
  <si>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</si>
  <si>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</si>
  <si>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</si>
  <si>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</si>
  <si>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</si>
  <si>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</si>
  <si>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</si>
  <si>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</si>
  <si>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</si>
  <si>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</si>
  <si>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</si>
  <si>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</si>
  <si>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</si>
  <si>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</si>
  <si>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</si>
  <si>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</si>
  <si>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</si>
  <si>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</si>
  <si>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</si>
  <si>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</si>
  <si>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</si>
  <si>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</si>
  <si>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</si>
  <si>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</si>
  <si>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</si>
  <si>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</si>
  <si>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</si>
  <si>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</si>
  <si>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</si>
  <si>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</si>
  <si>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</si>
  <si>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</si>
  <si>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</si>
  <si>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</si>
  <si>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</si>
  <si>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</si>
  <si>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</si>
  <si>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</si>
  <si>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</si>
  <si>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</si>
  <si>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</si>
  <si>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</si>
  <si>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</si>
  <si>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</si>
  <si>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</si>
  <si>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</si>
  <si>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</si>
  <si>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</si>
  <si>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</si>
  <si>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</si>
  <si>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</si>
  <si>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</si>
  <si>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</si>
  <si>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</si>
  <si>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</si>
  <si>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</si>
  <si>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</si>
  <si>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</si>
  <si>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</si>
  <si>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</si>
  <si>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</si>
  <si>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</si>
  <si>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</si>
  <si>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</si>
  <si>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</si>
  <si>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</si>
  <si>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</si>
  <si>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</si>
  <si>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</si>
  <si>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</si>
  <si>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</si>
  <si>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</si>
  <si>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</si>
  <si>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</si>
  <si>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</si>
  <si>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</si>
  <si>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</si>
  <si>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</si>
  <si>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</si>
  <si>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</si>
  <si>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</si>
  <si>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</si>
  <si>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</si>
  <si>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</si>
  <si>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</si>
  <si>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</si>
  <si>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</si>
  <si>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</si>
  <si>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</si>
  <si>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</si>
  <si>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</si>
  <si>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</si>
  <si>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</si>
  <si>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</si>
  <si>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</si>
  <si>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</si>
  <si>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</si>
  <si>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</si>
  <si>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</si>
  <si>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</si>
  <si>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</si>
  <si>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</si>
  <si>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</si>
  <si>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</si>
  <si>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</si>
  <si>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</si>
  <si>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</si>
  <si>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</si>
  <si>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</si>
  <si>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</si>
  <si>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</si>
  <si>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</si>
  <si>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</si>
  <si>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</si>
  <si>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</si>
  <si>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</si>
  <si>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</si>
  <si>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</si>
  <si>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</si>
  <si>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</si>
  <si>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</si>
  <si>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</si>
  <si>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</si>
  <si>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</si>
  <si>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</si>
  <si>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</si>
  <si>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</si>
  <si>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</si>
  <si>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</si>
  <si>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</si>
  <si>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</si>
  <si>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</si>
  <si>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</si>
  <si>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</si>
  <si>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</si>
  <si>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</si>
  <si>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</si>
  <si>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</si>
  <si>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</si>
  <si>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</si>
  <si>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</si>
  <si>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</si>
  <si>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</si>
  <si>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</si>
  <si>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</si>
  <si>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</si>
  <si>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</si>
  <si>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</si>
  <si>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</si>
  <si>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</si>
  <si>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</si>
  <si>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</si>
  <si>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</si>
  <si>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</si>
  <si>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</si>
  <si>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</si>
  <si>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</si>
  <si>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</si>
  <si>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</si>
  <si>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</si>
  <si>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</si>
  <si>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</si>
  <si>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</si>
  <si>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</si>
  <si>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</si>
  <si>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</si>
  <si>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</si>
  <si>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</si>
  <si>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</si>
  <si>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</si>
  <si>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</si>
  <si>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</si>
  <si>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</si>
  <si>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</si>
  <si>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</si>
  <si>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</si>
  <si>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</si>
  <si>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</si>
  <si>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</si>
  <si>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</si>
  <si>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</si>
  <si>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</si>
  <si>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</si>
  <si>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</si>
  <si>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</si>
  <si>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</si>
  <si>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</si>
  <si>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</si>
  <si>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</si>
  <si>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</si>
  <si>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</si>
  <si>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</si>
  <si>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</si>
  <si>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</si>
  <si>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</si>
  <si>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</si>
  <si>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</si>
  <si>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</si>
  <si>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</si>
  <si>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</si>
  <si>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</si>
  <si>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</si>
  <si>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</si>
  <si>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</si>
  <si>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</si>
  <si>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</si>
  <si>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</si>
  <si>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</si>
  <si>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</si>
  <si>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</si>
  <si>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</si>
  <si>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</si>
  <si>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</si>
  <si>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</si>
  <si>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</si>
  <si>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</si>
  <si>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</si>
  <si>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</si>
  <si>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</si>
  <si>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</si>
  <si>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</si>
  <si>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</si>
  <si>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</si>
  <si>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</si>
  <si>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</si>
  <si>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</si>
  <si>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</si>
  <si>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</si>
  <si>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</si>
  <si>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</si>
  <si>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</si>
  <si>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</si>
  <si>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</si>
  <si>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</si>
  <si>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</si>
  <si>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</si>
  <si>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</si>
  <si>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</si>
  <si>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</si>
  <si>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</si>
  <si>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</si>
  <si>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</si>
  <si>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</si>
  <si>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</si>
  <si>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</si>
  <si>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</si>
  <si>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</si>
  <si>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</si>
  <si>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</si>
  <si>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</si>
  <si>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</si>
  <si>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</si>
  <si>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</si>
  <si>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</si>
  <si>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</si>
  <si>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</si>
  <si>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</si>
  <si>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</si>
  <si>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</si>
  <si>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</si>
  <si>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</si>
  <si>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</si>
  <si>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</si>
  <si>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</si>
  <si>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</si>
  <si>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</si>
  <si>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</si>
  <si>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</si>
  <si>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</si>
  <si>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</si>
  <si>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</si>
  <si>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</si>
  <si>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</si>
  <si>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</si>
  <si>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</si>
  <si>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</si>
  <si>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</si>
  <si>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</si>
  <si>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</si>
  <si>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</si>
  <si>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</si>
  <si>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</si>
  <si>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</si>
  <si>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</si>
  <si>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</si>
  <si>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</si>
  <si>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</si>
  <si>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</si>
  <si>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</si>
  <si>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</si>
  <si>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</si>
  <si>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</si>
  <si>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</si>
  <si>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</si>
  <si>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</si>
  <si>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</si>
  <si>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</si>
  <si>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</si>
  <si>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</si>
  <si>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</si>
  <si>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</si>
  <si>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</si>
  <si>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</si>
  <si>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</si>
  <si>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</si>
  <si>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</si>
  <si>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</si>
  <si>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</si>
  <si>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</si>
  <si>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</si>
  <si>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</si>
  <si>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</si>
  <si>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</si>
  <si>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</si>
  <si>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</si>
  <si>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</si>
  <si>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</si>
  <si>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</si>
  <si>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</si>
  <si>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</si>
  <si>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</si>
  <si>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</si>
  <si>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</si>
  <si>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</si>
  <si>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</si>
  <si>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</si>
  <si>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</si>
  <si>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</si>
  <si>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</si>
  <si>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</si>
  <si>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</si>
  <si>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</si>
  <si>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</si>
  <si>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</si>
  <si>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</si>
  <si>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</si>
  <si>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</si>
  <si>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</si>
  <si>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</si>
  <si>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</si>
  <si>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</si>
  <si>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</si>
  <si>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</si>
  <si>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</si>
  <si>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</si>
  <si>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</si>
  <si>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</si>
  <si>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</si>
  <si>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</si>
  <si>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</si>
  <si>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</si>
  <si>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</si>
  <si>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</si>
  <si>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</si>
  <si>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</si>
  <si>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</si>
  <si>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</si>
  <si>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</si>
  <si>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</si>
  <si>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</si>
  <si>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</si>
  <si>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</si>
  <si>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</si>
  <si>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</si>
  <si>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</si>
  <si>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</si>
  <si>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</si>
  <si>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</si>
  <si>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</si>
  <si>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</si>
  <si>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</si>
  <si>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</si>
  <si>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</si>
  <si>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</si>
  <si>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</si>
  <si>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</si>
  <si>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</si>
  <si>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</si>
  <si>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</si>
  <si>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</si>
  <si>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</si>
  <si>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</si>
  <si>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</si>
  <si>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</si>
  <si>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</si>
  <si>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</si>
  <si>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</si>
  <si>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</si>
  <si>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</si>
  <si>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</si>
  <si>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</si>
  <si>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</si>
  <si>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</si>
  <si>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</si>
  <si>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</si>
  <si>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</si>
  <si>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</si>
  <si>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</si>
  <si>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</si>
  <si>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</si>
  <si>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</si>
  <si>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</si>
  <si>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</si>
  <si>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</si>
  <si>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</si>
  <si>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</si>
  <si>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</si>
  <si>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</si>
  <si>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</si>
  <si>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</si>
  <si>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</si>
  <si>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</si>
  <si>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</si>
  <si>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</si>
  <si>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</si>
  <si>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</si>
  <si>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</si>
  <si>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</si>
  <si>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</si>
  <si>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</si>
  <si>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</si>
  <si>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</si>
  <si>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</si>
  <si>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</si>
  <si>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</si>
  <si>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</si>
  <si>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</si>
  <si>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</si>
  <si>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</si>
  <si>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</si>
  <si>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</si>
  <si>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</si>
  <si>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</si>
  <si>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</si>
  <si>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</si>
  <si>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</si>
  <si>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</si>
  <si>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</si>
  <si>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</si>
  <si>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</si>
  <si>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</si>
  <si>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</si>
  <si>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</si>
  <si>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</si>
  <si>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</si>
  <si>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</si>
  <si>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</si>
  <si>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</si>
  <si>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</si>
  <si>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</si>
  <si>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</si>
  <si>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</si>
  <si>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</si>
  <si>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</si>
  <si>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</si>
  <si>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</si>
  <si>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</si>
  <si>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</si>
  <si>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</si>
  <si>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</si>
  <si>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</si>
  <si>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</si>
  <si>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</si>
  <si>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</si>
  <si>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</si>
  <si>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</si>
  <si>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</si>
  <si>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</si>
  <si>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</si>
  <si>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</si>
  <si>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</si>
  <si>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</si>
  <si>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</si>
  <si>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</si>
  <si>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</si>
  <si>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</si>
  <si>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</si>
  <si>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</si>
  <si>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</si>
  <si>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</si>
  <si>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</si>
  <si>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</si>
  <si>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</si>
  <si>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</si>
  <si>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</si>
  <si>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</si>
  <si>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</si>
  <si>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</si>
  <si>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</si>
  <si>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</si>
  <si>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</si>
  <si>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</si>
  <si>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</si>
  <si>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</si>
  <si>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</si>
  <si>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</si>
  <si>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</si>
  <si>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</si>
  <si>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</si>
  <si>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</si>
  <si>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</si>
  <si>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</si>
  <si>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</si>
  <si>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</si>
  <si>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</si>
  <si>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</si>
  <si>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</si>
  <si>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</si>
  <si>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</si>
  <si>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</si>
  <si>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</si>
  <si>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</si>
  <si>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</si>
  <si>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</si>
  <si>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</si>
  <si>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</si>
  <si>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</si>
  <si>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</si>
  <si>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</si>
  <si>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</si>
  <si>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</si>
  <si>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</si>
  <si>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</si>
  <si>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</si>
  <si>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</si>
  <si>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</si>
  <si>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</si>
  <si>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</si>
  <si>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</si>
  <si>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</si>
  <si>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</si>
  <si>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</si>
  <si>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</si>
  <si>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</si>
  <si>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</si>
  <si>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</si>
  <si>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</si>
  <si>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</si>
  <si>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</si>
  <si>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</si>
  <si>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</si>
  <si>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</si>
  <si>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</si>
  <si>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</si>
  <si>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</si>
  <si>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</si>
  <si>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</si>
  <si>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</si>
  <si>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</si>
  <si>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</si>
  <si>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</si>
  <si>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</si>
  <si>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</si>
  <si>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</si>
  <si>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</si>
  <si>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</si>
  <si>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</si>
  <si>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</si>
  <si>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</si>
  <si>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</si>
  <si>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</si>
  <si>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</si>
  <si>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</si>
  <si>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</si>
  <si>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</si>
  <si>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</si>
  <si>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</si>
  <si>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</si>
  <si>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</si>
  <si>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</si>
  <si>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</si>
  <si>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</si>
  <si>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</si>
  <si>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</si>
  <si>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</si>
  <si>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</si>
  <si>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</si>
  <si>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</si>
  <si>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</si>
  <si>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</si>
  <si>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</si>
  <si>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</si>
  <si>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</si>
  <si>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</si>
  <si>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</si>
  <si>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</si>
  <si>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</si>
  <si>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</si>
  <si>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</si>
  <si>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</si>
  <si>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</si>
  <si>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</si>
  <si>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</si>
  <si>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</si>
  <si>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</si>
  <si>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</si>
  <si>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</si>
  <si>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</si>
  <si>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</si>
  <si>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</si>
  <si>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</si>
  <si>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</si>
  <si>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</si>
  <si>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</si>
  <si>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</si>
  <si>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</si>
  <si>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</si>
  <si>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</si>
  <si>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</si>
  <si>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</si>
  <si>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</si>
  <si>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</si>
  <si>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</si>
  <si>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</si>
  <si>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</si>
  <si>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</si>
  <si>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</si>
  <si>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</si>
  <si>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</si>
  <si>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</si>
  <si>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</si>
  <si>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</si>
  <si>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</si>
  <si>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</si>
  <si>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</si>
  <si>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</si>
  <si>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</si>
  <si>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</si>
  <si>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</si>
  <si>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</si>
  <si>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</si>
  <si>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</si>
  <si>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</si>
  <si>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</si>
  <si>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</si>
  <si>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</si>
  <si>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</si>
  <si>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</si>
  <si>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</si>
  <si>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</si>
  <si>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</si>
  <si>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</si>
  <si>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</si>
  <si>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</si>
  <si>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</si>
  <si>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</si>
  <si>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</si>
  <si>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</si>
  <si>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</si>
  <si>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</si>
  <si>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</si>
  <si>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</si>
  <si>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</si>
  <si>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</si>
  <si>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</si>
  <si>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</si>
  <si>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</si>
  <si>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</si>
  <si>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</si>
  <si>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</si>
  <si>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</si>
  <si>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</si>
  <si>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</si>
  <si>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</si>
  <si>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</si>
  <si>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</si>
  <si>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</si>
  <si>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</si>
  <si>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</si>
  <si>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</si>
  <si>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</si>
  <si>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</si>
  <si>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</si>
  <si>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</si>
  <si>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</si>
  <si>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</si>
  <si>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</si>
  <si>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</si>
  <si>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</si>
  <si>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</si>
  <si>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</si>
  <si>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</si>
  <si>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</si>
  <si>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</si>
  <si>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</si>
  <si>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</si>
  <si>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</si>
  <si>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</si>
  <si>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</si>
  <si>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</si>
  <si>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</si>
  <si>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</si>
  <si>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</si>
  <si>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</si>
  <si>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</si>
  <si>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</si>
  <si>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</si>
  <si>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</si>
  <si>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</si>
  <si>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</si>
  <si>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</si>
  <si>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</si>
  <si>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</si>
  <si>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</si>
  <si>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</si>
  <si>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</si>
  <si>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</si>
  <si>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</si>
  <si>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</si>
  <si>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</si>
  <si>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</si>
  <si>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</si>
  <si>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</si>
  <si>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</si>
  <si>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</si>
  <si>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</si>
  <si>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</si>
  <si>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</si>
  <si>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</si>
  <si>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</si>
  <si>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</si>
  <si>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</si>
  <si>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</si>
  <si>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</si>
  <si>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</si>
  <si>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</si>
  <si>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</si>
  <si>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</si>
  <si>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</si>
  <si>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</si>
  <si>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</si>
  <si>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</si>
  <si>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</si>
  <si>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</si>
  <si>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</si>
  <si>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</si>
  <si>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</si>
  <si>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</si>
  <si>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</si>
  <si>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</si>
  <si>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</si>
  <si>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</si>
  <si>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</si>
  <si>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</si>
  <si>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</si>
  <si>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</si>
  <si>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</si>
  <si>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</si>
  <si>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</si>
  <si>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</si>
  <si>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</si>
  <si>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</si>
  <si>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</si>
  <si>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</si>
  <si>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</si>
  <si>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</si>
  <si>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</si>
  <si>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</si>
  <si>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</si>
  <si>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</si>
  <si>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</si>
  <si>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</si>
  <si>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</si>
  <si>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</si>
  <si>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</si>
  <si>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</si>
  <si>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</si>
  <si>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</si>
  <si>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</si>
  <si>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</si>
  <si>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</si>
  <si>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</si>
  <si>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</si>
  <si>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</si>
  <si>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</si>
  <si>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</si>
  <si>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</si>
  <si>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</si>
  <si>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</si>
  <si>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</si>
  <si>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</si>
  <si>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</si>
  <si>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</si>
  <si>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</si>
  <si>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</si>
  <si>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</si>
  <si>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</si>
  <si>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</si>
  <si>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</si>
  <si>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</si>
  <si>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</si>
  <si>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</si>
  <si>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</si>
  <si>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</si>
  <si>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</si>
  <si>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</si>
  <si>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</si>
  <si>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</si>
  <si>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</si>
  <si>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</si>
  <si>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</si>
  <si>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</si>
  <si>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</si>
  <si>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</si>
  <si>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</si>
  <si>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</si>
  <si>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</si>
  <si>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</si>
  <si>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</si>
  <si>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</si>
  <si>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</si>
  <si>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</si>
  <si>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</si>
  <si>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</si>
  <si>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</si>
  <si>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</si>
  <si>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</si>
  <si>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</si>
  <si>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</si>
  <si>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</si>
  <si>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</si>
  <si>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</si>
  <si>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</si>
  <si>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</si>
  <si>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</si>
  <si>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</si>
  <si>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</si>
  <si>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</si>
  <si>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</si>
  <si>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</si>
  <si>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</si>
  <si>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</si>
  <si>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</si>
  <si>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</si>
  <si>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</si>
  <si>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</si>
  <si>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</si>
  <si>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</si>
  <si>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</si>
  <si>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</si>
  <si>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</si>
  <si>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</si>
  <si>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</si>
  <si>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</si>
  <si>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</si>
  <si>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</si>
  <si>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</si>
  <si>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</si>
  <si>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</si>
  <si>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</si>
  <si>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</si>
  <si>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</si>
  <si>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</si>
  <si>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</si>
  <si>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</si>
  <si>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</si>
  <si>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</si>
  <si>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</si>
  <si>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</si>
  <si>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</si>
  <si>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</si>
  <si>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</si>
  <si>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</si>
  <si>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</si>
  <si>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</si>
  <si>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</si>
  <si>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</si>
  <si>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</si>
  <si>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</si>
  <si>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</si>
  <si>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</si>
  <si>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</si>
  <si>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</si>
  <si>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</si>
  <si>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</si>
  <si>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</si>
  <si>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</si>
  <si>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</si>
  <si>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</si>
  <si>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</si>
  <si>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</si>
  <si>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</si>
  <si>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</si>
  <si>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</si>
  <si>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</si>
  <si>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</si>
  <si>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</si>
  <si>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</si>
  <si>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</si>
  <si>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</si>
  <si>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</si>
  <si>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</si>
  <si>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</si>
  <si>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</si>
  <si>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</si>
  <si>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</si>
  <si>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</si>
  <si>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</si>
  <si>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</si>
  <si>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</si>
  <si>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</si>
  <si>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</si>
  <si>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</si>
  <si>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</si>
  <si>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</si>
  <si>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</si>
  <si>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</si>
  <si>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</si>
  <si>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</si>
  <si>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</si>
  <si>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</si>
  <si>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</si>
  <si>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</si>
  <si>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</si>
  <si>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</si>
  <si>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</si>
  <si>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</si>
  <si>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</si>
  <si>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</si>
  <si>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</si>
  <si>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</si>
  <si>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</si>
  <si>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</si>
  <si>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</si>
  <si>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</si>
  <si>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</si>
  <si>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</si>
  <si>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</si>
  <si>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</si>
  <si>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</si>
  <si>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</si>
  <si>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</si>
  <si>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</si>
  <si>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</si>
  <si>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</si>
  <si>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</si>
  <si>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</si>
  <si>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</si>
  <si>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</si>
  <si>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</si>
  <si>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</si>
  <si>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</si>
  <si>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</si>
  <si>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</si>
  <si>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</si>
  <si>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</si>
  <si>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</si>
  <si>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</si>
  <si>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</si>
  <si>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</si>
  <si>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</si>
  <si>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</si>
  <si>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</si>
  <si>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</si>
  <si>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</si>
  <si>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</si>
  <si>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</si>
  <si>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</si>
  <si>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</si>
  <si>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</si>
  <si>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</si>
  <si>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</si>
  <si>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</si>
  <si>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</si>
  <si>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</si>
  <si>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</si>
  <si>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</si>
  <si>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</si>
  <si>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</si>
  <si>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</si>
  <si>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</si>
  <si>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</si>
  <si>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</si>
  <si>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</si>
  <si>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</si>
  <si>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</si>
  <si>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</si>
  <si>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</si>
  <si>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</si>
  <si>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</si>
  <si>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</si>
  <si>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</si>
  <si>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</si>
  <si>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</si>
  <si>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</si>
  <si>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</si>
  <si>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</si>
  <si>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</si>
  <si>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</si>
  <si>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</si>
  <si>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</si>
  <si>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</si>
  <si>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</si>
  <si>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</si>
  <si>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</si>
  <si>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</si>
  <si>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</si>
  <si>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</si>
  <si>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</si>
  <si>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</si>
  <si>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</si>
  <si>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</si>
  <si>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</si>
  <si>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</si>
  <si>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</si>
  <si>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</si>
  <si>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</si>
  <si>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</si>
  <si>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</si>
  <si>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</si>
  <si>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</si>
  <si>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</si>
  <si>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</si>
  <si>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</si>
  <si>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</si>
  <si>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</si>
  <si>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</si>
  <si>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</si>
  <si>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</si>
  <si>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</si>
  <si>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</si>
  <si>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</si>
  <si>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</si>
  <si>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</si>
  <si>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</si>
  <si>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</si>
  <si>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</si>
  <si>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</si>
  <si>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</si>
  <si>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</si>
  <si>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</si>
  <si>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</si>
  <si>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</si>
  <si>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</si>
  <si>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</si>
  <si>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</si>
  <si>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</si>
  <si>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</si>
  <si>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</si>
  <si>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</si>
  <si>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</si>
  <si>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</si>
  <si>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</si>
  <si>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</si>
  <si>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</si>
  <si>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</si>
  <si>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</si>
  <si>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</si>
  <si>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</si>
  <si>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</si>
  <si>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</si>
  <si>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</si>
  <si>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</si>
  <si>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</si>
  <si>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</si>
  <si>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</si>
  <si>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</si>
  <si>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</si>
  <si>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</si>
  <si>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</si>
  <si>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</si>
  <si>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</si>
  <si>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</si>
  <si>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</si>
  <si>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</si>
  <si>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</si>
  <si>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</si>
  <si>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</si>
  <si>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</si>
  <si>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</si>
  <si>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</si>
  <si>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</si>
  <si>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</si>
  <si>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</si>
  <si>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</si>
  <si>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</si>
  <si>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</si>
  <si>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</si>
  <si>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</si>
  <si>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</si>
  <si>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</si>
  <si>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</si>
  <si>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</si>
  <si>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</si>
  <si>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</si>
  <si>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</si>
  <si>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</si>
  <si>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</si>
  <si>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</si>
  <si>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</si>
  <si>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</si>
  <si>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</si>
  <si>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</si>
  <si>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</si>
  <si>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</si>
  <si>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</si>
  <si>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</si>
  <si>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</si>
  <si>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</si>
  <si>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</si>
  <si>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</si>
  <si>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</si>
  <si>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</si>
  <si>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</si>
  <si>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</si>
  <si>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</si>
  <si>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</si>
  <si>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</si>
  <si>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</si>
  <si>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</si>
  <si>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</si>
  <si>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</si>
  <si>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</si>
  <si>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</si>
  <si>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</si>
  <si>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</si>
  <si>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</si>
  <si>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</si>
  <si>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</si>
  <si>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</si>
  <si>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</si>
  <si>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</si>
  <si>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</si>
  <si>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</si>
  <si>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</si>
  <si>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</si>
  <si>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</si>
  <si>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</si>
  <si>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</si>
  <si>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</si>
  <si>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</si>
  <si>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</si>
  <si>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</si>
  <si>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</si>
  <si>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</si>
  <si>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</si>
  <si>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</si>
  <si>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</si>
  <si>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</si>
  <si>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</si>
  <si>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</si>
  <si>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</si>
  <si>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</si>
  <si>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</si>
  <si>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</si>
  <si>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</si>
  <si>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</si>
  <si>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</si>
  <si>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</si>
  <si>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</si>
  <si>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</si>
  <si>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</si>
  <si>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</si>
  <si>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</si>
  <si>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</si>
  <si>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</si>
  <si>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</si>
  <si>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</si>
  <si>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</si>
  <si>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</si>
  <si>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</si>
  <si>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</si>
  <si>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</si>
  <si>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</si>
  <si>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</si>
  <si>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</si>
  <si>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</si>
  <si>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</si>
  <si>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</si>
  <si>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</si>
  <si>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</si>
  <si>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</si>
  <si>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</si>
  <si>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</si>
  <si>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</si>
  <si>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</si>
  <si>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</si>
  <si>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</si>
  <si>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</si>
  <si>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</si>
  <si>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</si>
  <si>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</si>
  <si>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</si>
  <si>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</si>
  <si>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</si>
  <si>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</si>
  <si>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</si>
  <si>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</si>
  <si>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</si>
  <si>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</si>
  <si>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</si>
  <si>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</si>
  <si>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</si>
  <si>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</si>
  <si>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</si>
  <si>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</si>
  <si>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</si>
  <si>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</si>
  <si>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</si>
  <si>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</si>
  <si>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</si>
  <si>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</si>
  <si>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</si>
  <si>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</si>
  <si>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</si>
  <si>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</si>
  <si>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</si>
  <si>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</si>
  <si>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</si>
  <si>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</si>
  <si>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</si>
  <si>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</si>
  <si>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</si>
  <si>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</si>
  <si>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</si>
  <si>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</si>
  <si>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</si>
  <si>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</si>
  <si>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</si>
  <si>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</si>
  <si>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</si>
  <si>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</si>
  <si>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</si>
  <si>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</si>
  <si>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</si>
  <si>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</si>
  <si>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</si>
  <si>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</si>
  <si>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</si>
  <si>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</si>
  <si>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</si>
  <si>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</si>
  <si>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</si>
  <si>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</si>
  <si>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</si>
  <si>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</si>
  <si>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</si>
  <si>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</si>
  <si>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</si>
  <si>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</si>
  <si>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</si>
  <si>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</si>
  <si>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</si>
  <si>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</si>
  <si>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</si>
  <si>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</si>
  <si>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</si>
  <si>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</si>
  <si>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</si>
  <si>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</si>
  <si>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</si>
  <si>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</si>
  <si>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</si>
  <si>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</si>
  <si>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</si>
  <si>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</si>
  <si>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</si>
  <si>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</si>
  <si>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</si>
  <si>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</si>
  <si>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</si>
  <si>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</si>
  <si>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</si>
  <si>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</si>
  <si>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</si>
  <si>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</si>
  <si>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</si>
  <si>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</si>
  <si>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</si>
  <si>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</si>
  <si>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</si>
  <si>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</si>
  <si>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</si>
  <si>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</si>
  <si>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</si>
  <si>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</si>
  <si>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</si>
  <si>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</si>
  <si>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</si>
  <si>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</si>
  <si>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</si>
  <si>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</si>
  <si>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</si>
  <si>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</si>
  <si>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</si>
  <si>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</si>
  <si>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</si>
  <si>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</si>
  <si>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</si>
  <si>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</si>
  <si>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</si>
  <si>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</si>
  <si>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</si>
  <si>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</si>
  <si>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</si>
  <si>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</si>
  <si>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</si>
  <si>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</si>
  <si>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</si>
  <si>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</si>
  <si>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</si>
  <si>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</si>
  <si>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</si>
  <si>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</si>
  <si>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</si>
  <si>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</si>
  <si>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</si>
  <si>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</si>
  <si>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</si>
  <si>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</si>
  <si>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</si>
  <si>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</si>
  <si>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</si>
  <si>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</si>
  <si>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</si>
  <si>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</si>
  <si>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</si>
  <si>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</si>
  <si>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</si>
  <si>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</si>
  <si>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</si>
  <si>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</si>
  <si>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</si>
  <si>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</si>
  <si>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</si>
  <si>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</si>
  <si>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</si>
  <si>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</si>
  <si>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</si>
  <si>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</si>
  <si>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</si>
  <si>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</si>
  <si>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</si>
  <si>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</si>
  <si>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</si>
  <si>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</si>
  <si>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</si>
  <si>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</si>
  <si>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</si>
  <si>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</si>
  <si>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</si>
  <si>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</si>
  <si>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</si>
  <si>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</si>
  <si>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</si>
  <si>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</si>
  <si>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</si>
  <si>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</si>
  <si>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</si>
  <si>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</si>
  <si>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</si>
  <si>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</si>
  <si>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</si>
  <si>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</si>
  <si>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</si>
  <si>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</si>
  <si>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</si>
  <si>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</si>
  <si>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</si>
  <si>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</si>
  <si>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</si>
  <si>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</si>
  <si>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</si>
  <si>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</si>
  <si>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</si>
  <si>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</si>
  <si>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</si>
  <si>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</si>
  <si>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</si>
  <si>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</si>
  <si>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</si>
  <si>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</si>
  <si>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</si>
  <si>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</si>
  <si>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</si>
  <si>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</si>
  <si>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</si>
  <si>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</si>
  <si>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</si>
  <si>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</si>
  <si>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</si>
  <si>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</si>
  <si>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</si>
  <si>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</si>
  <si>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</si>
  <si>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</si>
  <si>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</si>
  <si>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</si>
  <si>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</si>
  <si>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</si>
  <si>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</si>
  <si>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</si>
  <si>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</si>
  <si>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</si>
  <si>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</si>
  <si>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</si>
  <si>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</si>
  <si>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</si>
  <si>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</si>
  <si>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</si>
  <si>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</si>
  <si>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</si>
  <si>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</si>
  <si>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</si>
  <si>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</si>
  <si>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</si>
  <si>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</si>
  <si>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</si>
  <si>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</si>
  <si>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</si>
  <si>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</si>
  <si>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</si>
  <si>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</si>
  <si>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</si>
  <si>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</si>
  <si>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</si>
  <si>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</si>
  <si>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</si>
  <si>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</si>
  <si>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</si>
  <si>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</si>
  <si>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</si>
  <si>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</si>
  <si>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</si>
  <si>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</si>
  <si>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</si>
  <si>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</si>
  <si>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</si>
  <si>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</si>
  <si>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</si>
  <si>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</si>
  <si>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</si>
  <si>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</si>
  <si>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</si>
  <si>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</si>
  <si>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</si>
  <si>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</si>
  <si>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</si>
  <si>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</si>
  <si>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</si>
  <si>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</si>
  <si>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</si>
  <si>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</si>
  <si>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</si>
  <si>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</si>
  <si>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</si>
  <si>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</si>
  <si>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</si>
  <si>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</si>
  <si>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</si>
  <si>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</si>
  <si>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</si>
  <si>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</si>
  <si>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</si>
  <si>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</si>
  <si>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</si>
  <si>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</si>
  <si>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</si>
  <si>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</si>
  <si>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</si>
  <si>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</si>
  <si>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</si>
  <si>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</si>
  <si>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</si>
  <si>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</si>
  <si>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</si>
  <si>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</si>
  <si>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</si>
  <si>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</si>
  <si>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</si>
  <si>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</si>
  <si>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</si>
  <si>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</si>
  <si>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</si>
  <si>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</si>
  <si>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</si>
  <si>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</si>
  <si>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</si>
  <si>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</si>
  <si>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</si>
  <si>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</si>
  <si>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</si>
  <si>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</si>
  <si>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</si>
  <si>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</si>
  <si>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</si>
  <si>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</si>
  <si>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</si>
  <si>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</si>
  <si>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</si>
  <si>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</si>
  <si>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</si>
  <si>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</si>
  <si>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</si>
  <si>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</si>
  <si>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</si>
  <si>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</si>
  <si>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</si>
  <si>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</si>
  <si>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</si>
  <si>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</si>
  <si>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</si>
  <si>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</si>
  <si>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</si>
  <si>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</si>
  <si>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</si>
  <si>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</si>
  <si>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</si>
  <si>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</si>
  <si>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</si>
  <si>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</si>
  <si>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</si>
  <si>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</si>
  <si>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</si>
  <si>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</si>
  <si>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</si>
  <si>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</si>
  <si>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</si>
  <si>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</si>
  <si>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</si>
  <si>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</si>
  <si>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</si>
  <si>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</si>
  <si>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</si>
  <si>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</si>
  <si>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</si>
  <si>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</si>
  <si>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</si>
  <si>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</si>
  <si>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</si>
  <si>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</si>
  <si>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</si>
  <si>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</si>
  <si>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</si>
  <si>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</si>
  <si>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</si>
  <si>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</si>
  <si>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</si>
  <si>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</si>
  <si>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</si>
  <si>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</si>
  <si>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</si>
  <si>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</si>
  <si>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</si>
  <si>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</si>
  <si>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</si>
  <si>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</si>
  <si>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</si>
  <si>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</si>
  <si>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</si>
  <si>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</si>
  <si>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</si>
  <si>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</si>
  <si>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</si>
  <si>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</si>
  <si>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</si>
  <si>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</si>
  <si>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</si>
  <si>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</si>
  <si>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</si>
  <si>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</si>
  <si>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</si>
  <si>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</si>
  <si>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</si>
  <si>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</si>
  <si>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</si>
  <si>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</si>
  <si>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</si>
  <si>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</si>
  <si>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</si>
  <si>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</si>
  <si>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</si>
  <si>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</si>
  <si>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</si>
  <si>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</si>
  <si>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</si>
  <si>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</si>
  <si>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</si>
  <si>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</si>
  <si>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</si>
  <si>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</si>
  <si>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</si>
  <si>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</si>
  <si>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</si>
  <si>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</si>
  <si>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</si>
  <si>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</si>
  <si>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</si>
  <si>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</si>
  <si>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</si>
  <si>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</si>
  <si>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</si>
  <si>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</si>
  <si>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</si>
  <si>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</si>
  <si>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</si>
  <si>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</si>
  <si>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</si>
  <si>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</si>
  <si>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</si>
  <si>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</si>
  <si>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</si>
  <si>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</si>
  <si>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</si>
  <si>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</si>
  <si>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</si>
  <si>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</si>
  <si>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</si>
  <si>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</si>
  <si>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</si>
  <si>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</si>
  <si>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</si>
  <si>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</si>
  <si>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</si>
  <si>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</si>
  <si>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</si>
  <si>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</si>
  <si>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</si>
  <si>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</si>
  <si>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</si>
  <si>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</si>
  <si>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</si>
  <si>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</si>
  <si>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</si>
  <si>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</si>
  <si>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</si>
  <si>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</si>
  <si>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</si>
  <si>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</si>
  <si>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</si>
  <si>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</si>
  <si>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</si>
  <si>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</si>
  <si>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</si>
  <si>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</si>
  <si>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</si>
  <si>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</si>
  <si>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</si>
  <si>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</si>
  <si>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</si>
  <si>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</si>
  <si>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</si>
  <si>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</si>
  <si>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</si>
  <si>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</si>
  <si>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</si>
  <si>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</si>
  <si>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</si>
  <si>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</si>
  <si>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</si>
  <si>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</si>
  <si>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</si>
  <si>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</si>
  <si>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</si>
  <si>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</si>
  <si>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</si>
  <si>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</si>
  <si>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</si>
  <si>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</si>
  <si>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</si>
  <si>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</si>
  <si>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</si>
  <si>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</si>
  <si>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</si>
  <si>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</si>
  <si>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</si>
  <si>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</si>
  <si>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</si>
  <si>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</si>
  <si>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</si>
  <si>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</si>
  <si>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</si>
  <si>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</si>
  <si>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</si>
  <si>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</si>
  <si>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</si>
  <si>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</si>
  <si>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</si>
  <si>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</si>
  <si>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</si>
  <si>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</si>
  <si>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</si>
  <si>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</si>
  <si>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</si>
  <si>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</si>
  <si>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</si>
  <si>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</si>
  <si>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</si>
  <si>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</si>
  <si>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</si>
  <si>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</si>
  <si>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</si>
  <si>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</si>
  <si>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</si>
  <si>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</si>
  <si>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</si>
  <si>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</si>
  <si>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</si>
  <si>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</si>
  <si>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</si>
  <si>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</si>
  <si>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</si>
  <si>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</si>
  <si>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</si>
  <si>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</si>
  <si>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</si>
  <si>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</si>
  <si>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</si>
  <si>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</si>
  <si>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</si>
  <si>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</si>
  <si>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</si>
  <si>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</si>
  <si>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</si>
  <si>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</si>
  <si>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</si>
  <si>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</si>
  <si>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</si>
  <si>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</si>
  <si>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</si>
  <si>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</si>
  <si>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</si>
  <si>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</si>
  <si>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</si>
  <si>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</si>
  <si>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</si>
  <si>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</si>
  <si>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</si>
  <si>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</si>
  <si>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</si>
  <si>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</si>
  <si>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</si>
  <si>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</si>
  <si>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</si>
  <si>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</si>
  <si>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</si>
  <si>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</si>
  <si>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</si>
  <si>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</si>
  <si>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</si>
  <si>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</si>
  <si>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</si>
  <si>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</si>
  <si>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</si>
  <si>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</si>
  <si>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</si>
  <si>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</si>
  <si>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</si>
  <si>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</si>
  <si>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</si>
  <si>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</si>
  <si>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</si>
  <si>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</si>
  <si>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</si>
  <si>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</si>
  <si>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</si>
  <si>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</si>
  <si>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</si>
  <si>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</si>
  <si>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</si>
  <si>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</si>
  <si>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</si>
  <si>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</si>
  <si>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</si>
  <si>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</si>
  <si>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</si>
  <si>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</si>
  <si>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</si>
  <si>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</si>
  <si>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</si>
  <si>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</si>
  <si>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</si>
  <si>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</si>
  <si>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</si>
  <si>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</si>
  <si>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</si>
  <si>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</si>
  <si>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</si>
  <si>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</si>
  <si>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</si>
  <si>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</si>
  <si>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</si>
  <si>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</si>
  <si>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</si>
  <si>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</si>
  <si>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</si>
  <si>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</si>
  <si>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</si>
  <si>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</si>
  <si>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</si>
  <si>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</si>
  <si>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</si>
  <si>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</si>
  <si>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</si>
  <si>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</si>
  <si>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</si>
  <si>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</si>
  <si>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</si>
  <si>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</si>
  <si>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</si>
  <si>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</si>
  <si>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</si>
  <si>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</si>
  <si>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</si>
  <si>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</si>
  <si>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</si>
  <si>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</si>
  <si>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</si>
  <si>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</si>
  <si>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</si>
  <si>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</si>
  <si>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</si>
  <si>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</si>
  <si>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</si>
  <si>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</si>
  <si>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</si>
  <si>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</si>
  <si>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</si>
  <si>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</si>
  <si>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</si>
  <si>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</si>
  <si>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</si>
  <si>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</si>
  <si>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</si>
  <si>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</si>
  <si>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</si>
  <si>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</si>
  <si>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</si>
  <si>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</si>
  <si>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</si>
  <si>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</si>
  <si>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</si>
  <si>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</si>
  <si>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</si>
  <si>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</si>
  <si>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</si>
  <si>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</si>
  <si>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</si>
  <si>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</si>
  <si>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</si>
  <si>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</si>
  <si>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</si>
  <si>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</si>
  <si>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</si>
  <si>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</si>
  <si>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</si>
  <si>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</si>
  <si>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</si>
  <si>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</si>
  <si>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</si>
  <si>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</si>
  <si>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</si>
  <si>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</si>
  <si>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</si>
  <si>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</si>
  <si>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</si>
  <si>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</si>
  <si>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</si>
  <si>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</si>
  <si>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</si>
  <si>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</si>
  <si>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</si>
  <si>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</si>
  <si>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</si>
  <si>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</si>
  <si>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</si>
  <si>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</si>
  <si>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</si>
  <si>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</si>
  <si>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</si>
  <si>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</si>
  <si>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</si>
  <si>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</si>
  <si>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</si>
  <si>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</si>
  <si>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</si>
  <si>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</si>
  <si>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</si>
  <si>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</si>
  <si>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</si>
  <si>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</si>
  <si>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</si>
  <si>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</si>
  <si>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</si>
  <si>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</si>
  <si>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</si>
  <si>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</si>
  <si>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</si>
  <si>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</si>
  <si>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</si>
  <si>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</si>
  <si>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</si>
  <si>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</si>
  <si>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</si>
  <si>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</si>
  <si>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</si>
  <si>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</si>
  <si>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</si>
  <si>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</si>
  <si>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</si>
  <si>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</si>
  <si>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</si>
  <si>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</si>
  <si>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</si>
  <si>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</si>
  <si>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</si>
  <si>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</si>
  <si>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</si>
  <si>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</si>
  <si>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</si>
  <si>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</si>
  <si>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</si>
  <si>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</si>
  <si>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</si>
  <si>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</si>
  <si>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</si>
  <si>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</si>
  <si>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</si>
  <si>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</si>
  <si>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</si>
  <si>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</si>
  <si>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</si>
  <si>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</si>
  <si>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</si>
  <si>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</si>
  <si>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</si>
  <si>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</si>
  <si>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</si>
  <si>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</si>
  <si>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</si>
  <si>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</si>
  <si>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</si>
  <si>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</si>
  <si>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</si>
  <si>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</si>
  <si>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</si>
  <si>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</si>
  <si>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</si>
  <si>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</si>
  <si>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</si>
  <si>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</si>
  <si>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</si>
  <si>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</si>
  <si>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</si>
  <si>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</si>
  <si>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</si>
  <si>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</si>
  <si>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</si>
  <si>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</si>
  <si>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</si>
  <si>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</si>
  <si>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</si>
  <si>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</si>
  <si>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</si>
  <si>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</si>
  <si>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</si>
  <si>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</si>
  <si>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</si>
  <si>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</si>
  <si>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</si>
  <si>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</si>
  <si>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</si>
  <si>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</si>
  <si>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</si>
  <si>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</si>
  <si>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</si>
  <si>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</si>
  <si>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</si>
  <si>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</si>
  <si>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</si>
  <si>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</si>
  <si>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</si>
  <si>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</si>
  <si>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</si>
  <si>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</si>
  <si>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</si>
  <si>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</si>
  <si>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</si>
  <si>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</si>
  <si>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</si>
  <si>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</si>
  <si>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</si>
  <si>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</si>
  <si>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</si>
  <si>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</si>
  <si>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</si>
  <si>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</si>
  <si>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</si>
  <si>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</si>
  <si>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</si>
  <si>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</si>
  <si>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</si>
  <si>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</si>
  <si>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</si>
  <si>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</si>
  <si>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</si>
  <si>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</si>
  <si>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</si>
  <si>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</si>
  <si>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</si>
  <si>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</si>
  <si>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</si>
  <si>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</si>
  <si>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</si>
  <si>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</si>
  <si>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</si>
  <si>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</si>
  <si>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</si>
  <si>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</si>
  <si>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</si>
  <si>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</si>
  <si>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</si>
  <si>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</si>
  <si>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</si>
  <si>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</si>
  <si>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</si>
  <si>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</si>
  <si>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</si>
  <si>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</si>
  <si>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</si>
  <si>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</si>
  <si>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</si>
  <si>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</si>
  <si>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</si>
  <si>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</si>
  <si>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</si>
  <si>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</si>
  <si>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</si>
  <si>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</si>
  <si>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</si>
  <si>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</si>
  <si>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</si>
  <si>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</si>
  <si>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</si>
  <si>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</si>
  <si>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</si>
  <si>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</si>
  <si>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</si>
  <si>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</si>
  <si>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</si>
  <si>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</si>
  <si>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</si>
  <si>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</si>
  <si>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</si>
  <si>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</si>
  <si>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</si>
  <si>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</si>
  <si>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</si>
  <si>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</si>
  <si>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</si>
  <si>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</si>
  <si>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</si>
  <si>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</si>
  <si>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</si>
  <si>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</si>
  <si>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</si>
  <si>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</si>
  <si>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</si>
  <si>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</si>
  <si>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</si>
  <si>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</si>
  <si>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</si>
  <si>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</si>
  <si>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</si>
  <si>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</si>
  <si>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</si>
  <si>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</si>
  <si>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</si>
  <si>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</si>
  <si>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</si>
  <si>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</si>
  <si>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</si>
  <si>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</si>
  <si>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</si>
  <si>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</si>
  <si>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</si>
  <si>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</si>
  <si>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</si>
  <si>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</si>
  <si>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</si>
  <si>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</si>
  <si>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</si>
  <si>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</si>
  <si>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</si>
  <si>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</si>
  <si>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</si>
  <si>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</si>
  <si>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</si>
  <si>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</si>
  <si>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</si>
  <si>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</si>
  <si>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</si>
  <si>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</si>
  <si>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</si>
  <si>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</si>
  <si>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</si>
  <si>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</si>
  <si>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</si>
  <si>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</si>
  <si>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</si>
  <si>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</si>
  <si>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</si>
  <si>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</si>
  <si>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</si>
  <si>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</si>
  <si>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</si>
  <si>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</si>
  <si>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</si>
  <si>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</si>
  <si>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</si>
  <si>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</si>
  <si>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</si>
  <si>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</si>
  <si>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</si>
  <si>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</si>
  <si>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</si>
  <si>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</si>
  <si>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</si>
  <si>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</si>
  <si>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</si>
  <si>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</si>
  <si>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</si>
  <si>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</si>
  <si>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</si>
  <si>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</si>
  <si>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</si>
  <si>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</si>
  <si>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</si>
  <si>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</si>
  <si>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</si>
  <si>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</si>
  <si>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</si>
  <si>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</si>
  <si>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</si>
  <si>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</si>
  <si>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</si>
  <si>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</si>
  <si>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</si>
  <si>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</si>
  <si>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</si>
  <si>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</si>
  <si>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</si>
  <si>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</si>
  <si>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</si>
  <si>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</si>
  <si>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</si>
  <si>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</si>
  <si>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</si>
  <si>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</si>
  <si>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</si>
  <si>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</si>
  <si>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</si>
  <si>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</si>
  <si>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</si>
  <si>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</si>
  <si>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</si>
  <si>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</si>
  <si>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</si>
  <si>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</si>
  <si>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</si>
  <si>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</si>
  <si>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</si>
  <si>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</si>
  <si>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</si>
  <si>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</si>
  <si>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</si>
  <si>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</si>
  <si>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</si>
  <si>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</si>
  <si>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</si>
  <si>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</si>
  <si>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</si>
  <si>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</si>
  <si>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</si>
  <si>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</si>
  <si>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</si>
  <si>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</si>
  <si>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</si>
  <si>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</si>
  <si>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</si>
  <si>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</si>
  <si>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</si>
  <si>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</si>
  <si>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</si>
  <si>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</si>
  <si>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</si>
  <si>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</si>
  <si>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</si>
  <si>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</si>
  <si>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</si>
  <si>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</si>
  <si>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</si>
  <si>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</si>
  <si>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</si>
  <si>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</si>
  <si>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</si>
  <si>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</si>
  <si>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</si>
  <si>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</si>
  <si>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</si>
  <si>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</si>
  <si>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</si>
  <si>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</si>
  <si>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</si>
  <si>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</si>
  <si>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</si>
  <si>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</si>
  <si>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</si>
  <si>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</si>
  <si>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</si>
  <si>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</si>
  <si>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</si>
  <si>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</si>
  <si>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</si>
  <si>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</si>
  <si>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</si>
  <si>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</si>
  <si>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</si>
  <si>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</si>
  <si>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</si>
  <si>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</si>
  <si>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</si>
  <si>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</si>
  <si>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</si>
  <si>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</si>
  <si>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</si>
  <si>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</si>
  <si>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</si>
  <si>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</si>
  <si>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</si>
  <si>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</si>
  <si>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</si>
  <si>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</si>
  <si>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</si>
  <si>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</si>
  <si>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</si>
  <si>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</si>
  <si>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</si>
  <si>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</si>
  <si>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</si>
  <si>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</si>
  <si>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</si>
  <si>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</si>
  <si>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</si>
  <si>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</si>
  <si>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</si>
  <si>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</si>
  <si>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</si>
  <si>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</si>
  <si>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</si>
  <si>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</si>
  <si>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</si>
  <si>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</si>
  <si>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</si>
  <si>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</si>
  <si>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</si>
  <si>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</si>
  <si>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</si>
  <si>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</si>
  <si>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</si>
  <si>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</si>
  <si>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</si>
  <si>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</si>
  <si>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</si>
  <si>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</si>
  <si>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</si>
  <si>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</si>
  <si>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</si>
  <si>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</si>
  <si>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</si>
  <si>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</si>
  <si>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</si>
  <si>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</si>
  <si>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</si>
  <si>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</si>
  <si>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</si>
  <si>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</si>
  <si>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</si>
  <si>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</si>
  <si>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</si>
  <si>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</si>
  <si>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</si>
  <si>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</si>
  <si>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</si>
  <si>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</si>
  <si>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</si>
  <si>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</si>
  <si>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</si>
  <si>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</si>
  <si>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</si>
  <si>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</si>
  <si>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</si>
  <si>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</si>
  <si>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</si>
  <si>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</si>
  <si>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</si>
  <si>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</si>
  <si>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</si>
  <si>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</si>
  <si>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</si>
  <si>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</si>
  <si>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</si>
  <si>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</si>
  <si>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</si>
  <si>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</si>
  <si>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</si>
  <si>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</si>
  <si>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</si>
  <si>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</si>
  <si>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</si>
  <si>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</si>
  <si>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</si>
  <si>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</si>
  <si>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</si>
  <si>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</si>
  <si>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</si>
  <si>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</si>
  <si>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</si>
  <si>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</si>
  <si>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</si>
  <si>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</si>
  <si>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</si>
  <si>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</si>
  <si>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</si>
  <si>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</si>
  <si>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</si>
  <si>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</si>
  <si>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</si>
  <si>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</si>
  <si>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</si>
  <si>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</si>
  <si>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</si>
  <si>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</si>
  <si>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</si>
  <si>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</si>
  <si>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</si>
  <si>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</si>
  <si>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</si>
  <si>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</si>
  <si>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</si>
  <si>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</si>
  <si>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</si>
  <si>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</si>
  <si>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</si>
  <si>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</si>
  <si>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</si>
  <si>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</si>
  <si>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</si>
  <si>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</si>
  <si>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</si>
  <si>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</si>
  <si>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</si>
  <si>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</si>
  <si>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</si>
  <si>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</si>
  <si>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</si>
  <si>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</si>
  <si>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</si>
  <si>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</si>
  <si>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</si>
  <si>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</si>
  <si>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</si>
  <si>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</si>
  <si>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</si>
  <si>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</si>
  <si>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</si>
  <si>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</si>
  <si>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</si>
  <si>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</si>
  <si>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</si>
  <si>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</si>
  <si>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</si>
  <si>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</si>
  <si>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</si>
  <si>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</si>
  <si>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</si>
  <si>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</si>
  <si>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</si>
  <si>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</si>
  <si>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</si>
  <si>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</si>
  <si>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</si>
  <si>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</si>
  <si>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</si>
  <si>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</si>
  <si>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</si>
  <si>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</si>
  <si>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</si>
  <si>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</si>
  <si>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</si>
  <si>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</si>
  <si>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</si>
  <si>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</si>
  <si>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</si>
  <si>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</si>
  <si>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</si>
  <si>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</si>
  <si>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</si>
  <si>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</si>
  <si>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</si>
  <si>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</si>
  <si>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</si>
  <si>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</si>
  <si>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</si>
  <si>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</si>
  <si>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</si>
  <si>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</si>
  <si>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</si>
  <si>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</si>
  <si>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</si>
  <si>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</si>
  <si>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</si>
  <si>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</si>
  <si>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</si>
  <si>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</si>
  <si>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</si>
  <si>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</si>
  <si>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</si>
  <si>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</si>
  <si>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</si>
  <si>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</si>
  <si>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</si>
  <si>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</si>
  <si>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</si>
  <si>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</si>
  <si>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</si>
  <si>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</si>
  <si>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</si>
  <si>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</si>
  <si>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</si>
  <si>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</si>
  <si>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</si>
  <si>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</si>
  <si>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</si>
  <si>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</si>
  <si>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</si>
  <si>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</si>
  <si>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</si>
  <si>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</si>
  <si>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</si>
  <si>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</si>
  <si>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</si>
  <si>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</si>
  <si>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</si>
  <si>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</si>
  <si>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</si>
  <si>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</si>
  <si>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</si>
  <si>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</si>
  <si>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</si>
  <si>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</si>
  <si>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</si>
  <si>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</si>
  <si>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</si>
  <si>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</si>
  <si>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</si>
  <si>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</si>
  <si>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</si>
  <si>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</si>
  <si>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</si>
  <si>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</si>
  <si>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</si>
  <si>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</si>
  <si>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</si>
  <si>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</si>
  <si>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</si>
  <si>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</si>
  <si>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</si>
  <si>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</si>
  <si>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</si>
  <si>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</si>
  <si>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</si>
  <si>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</si>
  <si>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</si>
  <si>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</si>
  <si>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</si>
  <si>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</si>
  <si>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</si>
  <si>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</si>
  <si>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</si>
  <si>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</si>
  <si>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</si>
  <si>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</si>
  <si>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</si>
  <si>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</si>
  <si>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</si>
  <si>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</si>
  <si>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</si>
  <si>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</si>
  <si>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</si>
  <si>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</si>
  <si>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</si>
  <si>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</si>
  <si>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</si>
  <si>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</si>
  <si>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</si>
  <si>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</si>
  <si>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</si>
  <si>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</si>
  <si>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</si>
  <si>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</si>
  <si>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</si>
  <si>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</si>
  <si>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</si>
  <si>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</si>
  <si>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</si>
  <si>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</si>
  <si>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</si>
  <si>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</si>
  <si>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</si>
  <si>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</si>
  <si>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</si>
  <si>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</si>
  <si>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</si>
  <si>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</si>
  <si>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</si>
  <si>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</si>
  <si>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</si>
  <si>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</si>
  <si>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</si>
  <si>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</si>
  <si>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</si>
  <si>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</si>
  <si>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</si>
  <si>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</si>
  <si>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</si>
  <si>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</si>
  <si>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</si>
  <si>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</si>
  <si>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</si>
  <si>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</si>
  <si>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</si>
  <si>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</si>
  <si>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</si>
  <si>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</si>
  <si>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</si>
  <si>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</si>
  <si>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</si>
  <si>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</si>
  <si>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</si>
  <si>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</si>
  <si>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</si>
  <si>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</si>
  <si>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</si>
  <si>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</si>
  <si>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</si>
  <si>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</si>
  <si>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</si>
  <si>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</si>
  <si>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</si>
  <si>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</si>
  <si>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</si>
  <si>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</si>
  <si>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</si>
  <si>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</si>
  <si>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</si>
  <si>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</si>
  <si>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</si>
  <si>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</si>
  <si>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</si>
  <si>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</si>
  <si>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</si>
  <si>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</si>
  <si>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</si>
  <si>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</si>
  <si>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</si>
  <si>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</si>
  <si>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</si>
  <si>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</si>
  <si>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</si>
  <si>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</si>
  <si>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</si>
  <si>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</si>
  <si>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</si>
  <si>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</si>
  <si>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</si>
  <si>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</si>
  <si>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</si>
  <si>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</si>
  <si>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</si>
  <si>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</si>
  <si>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</si>
  <si>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</si>
  <si>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</si>
  <si>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</si>
  <si>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</si>
  <si>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</si>
  <si>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</si>
  <si>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</si>
  <si>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</si>
  <si>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</si>
  <si>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</si>
  <si>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</si>
  <si>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</si>
  <si>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</si>
  <si>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</si>
  <si>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</si>
  <si>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</si>
  <si>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</si>
  <si>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</si>
  <si>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</si>
  <si>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</si>
  <si>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</si>
  <si>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</si>
  <si>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</si>
  <si>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</si>
  <si>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</si>
  <si>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</si>
  <si>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</si>
  <si>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</si>
  <si>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</si>
  <si>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</si>
  <si>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</si>
  <si>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</si>
  <si>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</si>
  <si>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</si>
  <si>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</si>
  <si>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</si>
  <si>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</si>
  <si>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</si>
  <si>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</si>
  <si>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</si>
  <si>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</si>
  <si>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</si>
  <si>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</si>
  <si>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</si>
  <si>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</si>
  <si>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</si>
  <si>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</si>
  <si>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</si>
  <si>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</si>
  <si>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</si>
  <si>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</si>
  <si>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</si>
  <si>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</si>
  <si>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</si>
  <si>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</si>
  <si>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</si>
  <si>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</si>
  <si>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</si>
  <si>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</si>
  <si>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</si>
  <si>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</si>
  <si>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</si>
  <si>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</si>
  <si>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</si>
  <si>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</si>
  <si>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</si>
  <si>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</si>
  <si>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</si>
  <si>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</si>
  <si>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</si>
  <si>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</si>
  <si>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</si>
  <si>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</si>
  <si>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</si>
  <si>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</si>
  <si>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</si>
  <si>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</si>
  <si>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</si>
  <si>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</si>
  <si>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</si>
  <si>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</si>
  <si>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</si>
  <si>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</si>
  <si>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</si>
  <si>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</si>
  <si>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</si>
  <si>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</si>
  <si>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</si>
  <si>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</si>
  <si>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</si>
  <si>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</si>
  <si>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</si>
  <si>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</si>
  <si>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</si>
  <si>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</si>
  <si>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</si>
  <si>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</si>
  <si>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</si>
  <si>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</si>
  <si>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</si>
  <si>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</si>
  <si>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</si>
  <si>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</si>
  <si>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</si>
  <si>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</si>
  <si>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</si>
  <si>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</si>
  <si>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</si>
  <si>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</si>
  <si>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</si>
  <si>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</si>
  <si>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</si>
  <si>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</si>
  <si>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</si>
  <si>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</si>
  <si>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</si>
  <si>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</si>
  <si>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</si>
  <si>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</si>
  <si>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</si>
  <si>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</si>
  <si>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</si>
  <si>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</si>
  <si>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</si>
  <si>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</si>
  <si>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</si>
  <si>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</si>
  <si>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</si>
  <si>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</si>
  <si>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</si>
  <si>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</si>
  <si>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</si>
  <si>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</si>
  <si>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</si>
  <si>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</si>
  <si>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</si>
  <si>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</si>
  <si>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</si>
  <si>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</si>
  <si>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</si>
  <si>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</si>
  <si>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</si>
  <si>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</si>
  <si>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</si>
  <si>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</si>
  <si>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</si>
  <si>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</si>
  <si>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</si>
  <si>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</si>
  <si>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</si>
  <si>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</si>
  <si>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</si>
  <si>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</si>
  <si>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</si>
  <si>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</si>
  <si>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</si>
  <si>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</si>
  <si>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</si>
  <si>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</si>
  <si>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</si>
  <si>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</si>
  <si>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</si>
  <si>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</si>
  <si>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</si>
  <si>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</si>
  <si>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</si>
  <si>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</si>
  <si>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</si>
  <si>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</si>
  <si>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</si>
  <si>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</si>
  <si>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</si>
  <si>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</si>
  <si>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</si>
  <si>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</si>
  <si>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</si>
  <si>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</si>
  <si>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</si>
  <si>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</si>
  <si>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</si>
  <si>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</si>
  <si>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</si>
  <si>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</si>
  <si>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</si>
  <si>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</si>
  <si>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</si>
  <si>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</si>
  <si>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</si>
  <si>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</si>
  <si>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</si>
  <si>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</si>
  <si>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</si>
  <si>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</si>
  <si>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</si>
  <si>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</si>
  <si>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</si>
  <si>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</si>
  <si>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</si>
  <si>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</si>
  <si>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</si>
  <si>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</si>
  <si>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</si>
  <si>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</si>
  <si>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</si>
  <si>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</si>
  <si>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</si>
  <si>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</si>
  <si>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</si>
  <si>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</si>
  <si>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</si>
  <si>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</si>
  <si>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</si>
  <si>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</si>
  <si>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</si>
  <si>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</si>
  <si>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</si>
  <si>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</si>
  <si>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</si>
  <si>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</si>
  <si>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</si>
  <si>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</si>
  <si>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</si>
  <si>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</si>
  <si>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</si>
  <si>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</si>
  <si>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</si>
  <si>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</si>
  <si>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</si>
  <si>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</si>
  <si>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</si>
  <si>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</si>
  <si>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</si>
  <si>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</si>
  <si>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</si>
  <si>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</si>
  <si>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</si>
  <si>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</si>
  <si>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</si>
  <si>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</si>
  <si>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</si>
  <si>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</si>
  <si>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</si>
  <si>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</si>
  <si>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</si>
  <si>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</si>
  <si>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</si>
  <si>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</si>
  <si>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</si>
  <si>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</si>
  <si>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</si>
  <si>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</si>
  <si>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</si>
  <si>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</si>
  <si>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</si>
  <si>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</si>
  <si>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</si>
  <si>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</si>
  <si>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</si>
  <si>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</si>
  <si>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</si>
  <si>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</si>
  <si>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</si>
  <si>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</si>
  <si>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</si>
  <si>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</si>
  <si>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</si>
  <si>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</si>
  <si>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</si>
  <si>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</si>
  <si>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</si>
  <si>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</si>
  <si>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</si>
  <si>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</si>
  <si>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</si>
  <si>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</si>
  <si>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</si>
  <si>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</si>
  <si>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</si>
  <si>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</si>
  <si>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</si>
  <si>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</si>
  <si>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</si>
  <si>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</si>
  <si>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</si>
  <si>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</si>
  <si>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</si>
  <si>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</si>
  <si>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</si>
  <si>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</si>
  <si>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</si>
  <si>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</si>
  <si>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</si>
  <si>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</si>
  <si>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</si>
  <si>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</si>
  <si>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</si>
  <si>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</si>
  <si>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</si>
  <si>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</si>
  <si>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</si>
  <si>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</si>
  <si>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</si>
  <si>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</si>
  <si>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</si>
  <si>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</si>
  <si>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</si>
  <si>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</si>
  <si>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</si>
  <si>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</si>
  <si>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</si>
  <si>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</si>
  <si>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</si>
  <si>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</si>
  <si>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</si>
  <si>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</si>
  <si>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</si>
  <si>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</si>
  <si>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</si>
  <si>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</si>
  <si>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</si>
  <si>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</si>
  <si>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</si>
  <si>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</si>
  <si>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</si>
  <si>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</si>
  <si>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</si>
  <si>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</si>
  <si>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</si>
  <si>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</si>
  <si>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</si>
  <si>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</si>
  <si>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</si>
  <si>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</si>
  <si>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</si>
  <si>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</si>
  <si>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</si>
  <si>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</si>
  <si>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</si>
  <si>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</si>
  <si>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</si>
  <si>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</si>
  <si>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</si>
  <si>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</si>
  <si>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</si>
  <si>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</si>
  <si>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</si>
  <si>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</si>
  <si>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</si>
  <si>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</si>
  <si>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</si>
  <si>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</si>
  <si>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</si>
  <si>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</si>
  <si>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</si>
  <si>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</si>
  <si>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</si>
  <si>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</si>
  <si>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</si>
  <si>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</si>
  <si>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</si>
  <si>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</si>
  <si>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</si>
  <si>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</si>
  <si>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</si>
  <si>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</si>
  <si>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</si>
  <si>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</si>
  <si>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</si>
  <si>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</si>
  <si>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</si>
  <si>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</si>
  <si>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</si>
  <si>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</si>
  <si>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</si>
  <si>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</si>
  <si>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</si>
  <si>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</si>
  <si>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</si>
  <si>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</si>
  <si>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</si>
  <si>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</si>
  <si>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</si>
  <si>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</si>
  <si>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</si>
  <si>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</si>
  <si>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</si>
  <si>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</si>
  <si>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</si>
  <si>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</si>
  <si>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</si>
  <si>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</si>
  <si>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</si>
  <si>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</si>
  <si>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</si>
  <si>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</si>
  <si>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</si>
  <si>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</si>
  <si>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</si>
  <si>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</si>
  <si>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</si>
  <si>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</si>
  <si>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</si>
  <si>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</si>
  <si>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</si>
  <si>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</si>
  <si>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</si>
  <si>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</si>
  <si>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</si>
  <si>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</si>
  <si>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</si>
  <si>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</si>
  <si>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</si>
  <si>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</si>
  <si>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</si>
  <si>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</si>
  <si>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</si>
  <si>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</si>
  <si>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</si>
  <si>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</si>
  <si>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</si>
  <si>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</si>
  <si>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</si>
  <si>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</si>
  <si>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</si>
  <si>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</si>
  <si>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</si>
  <si>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</si>
  <si>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</si>
  <si>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</si>
  <si>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</si>
  <si>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</si>
  <si>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</si>
  <si>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</si>
  <si>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</si>
  <si>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</si>
  <si>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</si>
  <si>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</si>
  <si>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</si>
  <si>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</si>
  <si>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</si>
  <si>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</si>
  <si>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</si>
  <si>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</si>
  <si>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</si>
  <si>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</si>
  <si>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</si>
  <si>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</si>
  <si>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</si>
  <si>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</si>
  <si>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</si>
  <si>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</si>
  <si>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</si>
  <si>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</si>
  <si>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</si>
  <si>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</si>
  <si>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</si>
  <si>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</si>
  <si>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</si>
  <si>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</si>
  <si>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</si>
  <si>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</si>
  <si>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</si>
  <si>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</si>
  <si>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</si>
  <si>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</si>
  <si>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</si>
  <si>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</si>
  <si>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</si>
  <si>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</si>
  <si>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</si>
  <si>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</si>
  <si>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</si>
  <si>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</si>
  <si>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</si>
  <si>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</si>
  <si>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</si>
  <si>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</si>
  <si>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</si>
  <si>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</si>
  <si>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</si>
  <si>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</si>
  <si>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</si>
  <si>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</si>
  <si>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</si>
  <si>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</si>
  <si>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</si>
  <si>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</si>
  <si>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</si>
  <si>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</si>
  <si>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</si>
  <si>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</si>
  <si>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</si>
  <si>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</si>
  <si>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</si>
  <si>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</si>
  <si>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</si>
  <si>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</si>
  <si>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</si>
  <si>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</si>
  <si>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</si>
  <si>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</si>
  <si>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</si>
  <si>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</si>
  <si>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</si>
  <si>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</si>
  <si>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</si>
  <si>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</si>
  <si>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</si>
  <si>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</si>
  <si>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</si>
  <si>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</si>
  <si>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</si>
  <si>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</si>
  <si>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</si>
  <si>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</si>
  <si>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</si>
  <si>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</si>
  <si>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</si>
  <si>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</si>
  <si>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</si>
  <si>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</si>
  <si>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</si>
  <si>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</si>
  <si>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</si>
  <si>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</si>
  <si>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</si>
  <si>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</si>
  <si>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</si>
  <si>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</si>
  <si>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</si>
  <si>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</si>
  <si>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</si>
  <si>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</si>
  <si>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</si>
  <si>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</si>
  <si>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</si>
  <si>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</si>
  <si>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</si>
  <si>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</si>
  <si>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</si>
  <si>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</si>
  <si>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</si>
  <si>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</si>
  <si>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</si>
  <si>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</si>
  <si>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</si>
  <si>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</si>
  <si>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</si>
  <si>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</si>
  <si>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</si>
  <si>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</si>
  <si>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</si>
  <si>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</si>
  <si>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</si>
  <si>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</si>
  <si>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</si>
  <si>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</si>
  <si>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</si>
  <si>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</si>
  <si>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</si>
  <si>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</si>
  <si>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</si>
  <si>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</si>
  <si>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</si>
  <si>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</si>
  <si>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</si>
  <si>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</si>
  <si>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</si>
  <si>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</si>
  <si>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</si>
  <si>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</si>
  <si>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</si>
  <si>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</si>
  <si>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</si>
  <si>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</si>
  <si>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</si>
  <si>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</si>
  <si>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</si>
  <si>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</si>
  <si>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</si>
  <si>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</si>
  <si>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</si>
  <si>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</si>
  <si>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</si>
  <si>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</si>
  <si>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</si>
  <si>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</si>
  <si>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</si>
  <si>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</si>
  <si>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</si>
  <si>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</si>
  <si>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</si>
  <si>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</si>
  <si>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</si>
  <si>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</si>
  <si>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</si>
  <si>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</si>
  <si>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</si>
  <si>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</si>
  <si>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</si>
  <si>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</si>
  <si>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</si>
  <si>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</si>
  <si>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</si>
  <si>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</si>
  <si>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</si>
  <si>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</si>
  <si>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</si>
  <si>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</si>
  <si>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</si>
  <si>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</si>
  <si>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</si>
  <si>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</si>
  <si>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</si>
  <si>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</si>
  <si>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</si>
  <si>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</si>
  <si>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</si>
  <si>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</si>
  <si>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</si>
  <si>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</si>
  <si>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</si>
  <si>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</si>
  <si>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</si>
  <si>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</si>
  <si>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</si>
  <si>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</si>
  <si>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</si>
  <si>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</si>
  <si>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</si>
  <si>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</si>
  <si>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</si>
  <si>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</si>
  <si>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</si>
  <si>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</si>
  <si>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</si>
  <si>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</si>
  <si>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</si>
  <si>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</si>
  <si>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</si>
  <si>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</si>
  <si>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</si>
  <si>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</si>
  <si>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</si>
  <si>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</si>
  <si>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</si>
  <si>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</si>
  <si>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</si>
  <si>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</si>
  <si>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</si>
  <si>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</si>
  <si>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</si>
  <si>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</si>
  <si>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</si>
  <si>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</si>
  <si>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</si>
  <si>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</si>
  <si>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</si>
  <si>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</si>
  <si>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</si>
  <si>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</si>
  <si>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</si>
  <si>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</si>
  <si>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</si>
  <si>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</si>
  <si>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</si>
  <si>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</si>
  <si>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</si>
  <si>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</si>
  <si>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</si>
  <si>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</si>
  <si>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</si>
  <si>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</si>
  <si>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</si>
  <si>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</si>
  <si>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</si>
  <si>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</si>
  <si>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</si>
  <si>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</si>
  <si>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</si>
  <si>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</si>
  <si>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</si>
  <si>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</si>
  <si>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</si>
  <si>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</si>
  <si>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</si>
  <si>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</si>
  <si>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</si>
  <si>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</si>
  <si>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</si>
  <si>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</si>
  <si>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</si>
  <si>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</si>
  <si>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</si>
  <si>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</si>
  <si>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</si>
  <si>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</si>
  <si>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</si>
  <si>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</si>
  <si>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</si>
  <si>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</si>
  <si>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</si>
  <si>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</si>
  <si>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</si>
  <si>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</si>
  <si>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</si>
  <si>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</si>
  <si>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</si>
  <si>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</si>
  <si>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</si>
  <si>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</si>
  <si>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</si>
  <si>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</si>
  <si>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</si>
  <si>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</si>
  <si>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</si>
  <si>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</si>
  <si>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</si>
  <si>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</si>
  <si>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</si>
  <si>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</si>
  <si>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</si>
  <si>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</si>
  <si>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</si>
  <si>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</si>
  <si>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</si>
  <si>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</si>
  <si>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</si>
  <si>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</si>
  <si>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</si>
  <si>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</si>
  <si>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</si>
  <si>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</si>
  <si>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</si>
  <si>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</si>
  <si>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</si>
  <si>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</si>
  <si>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</si>
  <si>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</si>
  <si>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</si>
  <si>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</si>
  <si>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</si>
  <si>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</si>
  <si>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</si>
  <si>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</si>
  <si>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</si>
  <si>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</si>
  <si>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</si>
  <si>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</si>
  <si>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</si>
  <si>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</si>
  <si>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</si>
  <si>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</si>
  <si>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</si>
  <si>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</si>
  <si>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</si>
  <si>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</si>
  <si>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</si>
  <si>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</si>
  <si>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</si>
  <si>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</si>
  <si>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</si>
  <si>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</si>
  <si>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</si>
  <si>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</si>
  <si>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</si>
  <si>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</si>
  <si>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</si>
  <si>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</si>
  <si>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</si>
  <si>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</si>
  <si>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</si>
  <si>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</si>
  <si>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</si>
  <si>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</si>
  <si>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</si>
  <si>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</si>
  <si>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</si>
  <si>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</si>
  <si>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</si>
  <si>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</si>
  <si>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</si>
  <si>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</si>
  <si>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</si>
  <si>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</si>
  <si>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</si>
  <si>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</si>
  <si>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</si>
  <si>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</si>
  <si>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</si>
  <si>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</si>
  <si>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</si>
  <si>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</si>
  <si>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</si>
  <si>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</si>
  <si>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</si>
  <si>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</si>
  <si>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</si>
  <si>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</si>
  <si>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</si>
  <si>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</si>
  <si>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</si>
  <si>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</si>
  <si>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</si>
  <si>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</si>
  <si>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</si>
  <si>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</si>
  <si>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</si>
  <si>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</si>
  <si>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</si>
  <si>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</si>
  <si>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</si>
  <si>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</si>
  <si>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</si>
  <si>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</si>
  <si>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</si>
  <si>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</si>
  <si>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</si>
  <si>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</si>
  <si>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</si>
  <si>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</si>
  <si>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</si>
  <si>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</si>
  <si>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</si>
  <si>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</si>
  <si>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</si>
  <si>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</si>
  <si>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</si>
  <si>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</si>
  <si>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</si>
  <si>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</si>
  <si>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</si>
  <si>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</si>
  <si>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</si>
  <si>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</si>
  <si>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</si>
  <si>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</si>
  <si>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</si>
  <si>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</si>
  <si>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</si>
  <si>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</si>
  <si>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</si>
  <si>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</si>
  <si>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</si>
  <si>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</si>
  <si>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</si>
  <si>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</si>
  <si>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</si>
  <si>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</si>
  <si>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</si>
  <si>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</si>
  <si>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</si>
  <si>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</si>
  <si>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</si>
  <si>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</si>
  <si>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</si>
  <si>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</si>
  <si>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</si>
  <si>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</si>
  <si>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</si>
  <si>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</si>
  <si>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</si>
  <si>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</si>
  <si>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</si>
  <si>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</si>
  <si>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</si>
  <si>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</si>
  <si>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</si>
  <si>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</si>
  <si>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</si>
  <si>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</si>
  <si>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</si>
  <si>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</si>
  <si>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</si>
  <si>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</si>
  <si>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</si>
  <si>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</si>
  <si>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</si>
  <si>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</si>
  <si>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</si>
  <si>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</si>
  <si>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</si>
  <si>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</si>
  <si>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</si>
  <si>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</si>
  <si>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</si>
  <si>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</si>
  <si>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</si>
  <si>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</si>
  <si>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</si>
  <si>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</si>
  <si>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</si>
  <si>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</si>
  <si>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</si>
  <si>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</si>
  <si>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</si>
  <si>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</si>
  <si>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</si>
  <si>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</si>
  <si>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</si>
  <si>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</si>
  <si>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</si>
  <si>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</si>
  <si>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</si>
  <si>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</si>
  <si>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</si>
  <si>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</si>
  <si>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</si>
  <si>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</si>
  <si>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</si>
  <si>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</si>
  <si>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</si>
  <si>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</si>
  <si>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</si>
  <si>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</si>
  <si>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</si>
  <si>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</si>
  <si>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</si>
  <si>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</si>
  <si>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</si>
  <si>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</si>
  <si>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</si>
  <si>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</si>
  <si>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</si>
  <si>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</si>
  <si>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</si>
  <si>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</si>
  <si>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</si>
  <si>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</si>
  <si>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</si>
  <si>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</si>
  <si>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</si>
  <si>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</si>
  <si>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</si>
  <si>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</si>
  <si>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</si>
  <si>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</si>
  <si>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</si>
  <si>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</si>
  <si>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</si>
  <si>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</si>
  <si>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</si>
  <si>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</si>
  <si>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</si>
  <si>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</si>
  <si>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</si>
  <si>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</si>
  <si>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</si>
  <si>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</si>
  <si>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</si>
  <si>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</si>
  <si>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</si>
  <si>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</si>
  <si>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</si>
  <si>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</si>
  <si>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</si>
  <si>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</si>
  <si>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</si>
  <si>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</si>
  <si>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</si>
  <si>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</si>
  <si>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</si>
  <si>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</si>
  <si>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</si>
  <si>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</si>
  <si>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</si>
  <si>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</si>
  <si>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</si>
  <si>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</si>
  <si>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</si>
  <si>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</si>
  <si>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</si>
  <si>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</si>
  <si>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</si>
  <si>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</si>
  <si>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</si>
  <si>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</si>
  <si>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</si>
  <si>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</si>
  <si>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</si>
  <si>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</si>
  <si>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</si>
  <si>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</si>
  <si>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</si>
  <si>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</si>
  <si>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</si>
  <si>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</si>
  <si>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</si>
  <si>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</si>
  <si>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</si>
  <si>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</si>
  <si>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</si>
  <si>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</si>
  <si>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</si>
  <si>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</si>
  <si>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</si>
  <si>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</si>
  <si>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</si>
  <si>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</si>
  <si>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</si>
  <si>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</si>
  <si>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</si>
  <si>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</si>
  <si>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</si>
  <si>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</si>
  <si>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</si>
  <si>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</si>
  <si>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</si>
  <si>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</si>
  <si>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</si>
  <si>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</si>
  <si>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</si>
  <si>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</si>
  <si>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</si>
  <si>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</si>
  <si>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</si>
  <si>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</si>
  <si>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</si>
  <si>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</si>
  <si>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</si>
  <si>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</si>
  <si>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</si>
  <si>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</si>
  <si>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</si>
  <si>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</si>
  <si>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</si>
  <si>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</si>
  <si>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</si>
  <si>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</si>
  <si>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</si>
  <si>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</si>
  <si>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</si>
  <si>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</si>
  <si>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</si>
  <si>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</si>
  <si>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</si>
  <si>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</si>
  <si>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</si>
  <si>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</si>
  <si>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</si>
  <si>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</si>
  <si>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</si>
  <si>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</si>
  <si>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</si>
  <si>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</si>
  <si>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</si>
  <si>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</si>
  <si>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</si>
  <si>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</si>
  <si>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</si>
  <si>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</si>
  <si>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</si>
  <si>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</si>
  <si>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</si>
  <si>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</si>
  <si>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</si>
  <si>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</si>
  <si>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</si>
  <si>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</si>
  <si>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</si>
  <si>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</si>
  <si>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</si>
  <si>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</si>
  <si>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</si>
  <si>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</si>
  <si>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</si>
  <si>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</si>
  <si>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</si>
  <si>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</si>
  <si>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</si>
  <si>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</si>
  <si>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</si>
  <si>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</si>
  <si>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</si>
  <si>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</si>
  <si>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</si>
  <si>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</si>
  <si>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</si>
  <si>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</si>
  <si>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</si>
  <si>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</si>
  <si>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</si>
  <si>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</si>
  <si>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</si>
  <si>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</si>
  <si>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</si>
  <si>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</si>
  <si>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</si>
  <si>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</si>
  <si>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</si>
  <si>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</si>
  <si>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</si>
  <si>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</si>
  <si>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</si>
  <si>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</si>
  <si>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</si>
  <si>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</si>
  <si>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</si>
  <si>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</si>
  <si>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</si>
  <si>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</si>
  <si>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</si>
  <si>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</si>
  <si>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</si>
  <si>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</si>
  <si>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</si>
  <si>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</si>
  <si>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</si>
  <si>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</si>
  <si>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</si>
  <si>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</si>
  <si>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</si>
  <si>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</si>
  <si>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</si>
  <si>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</si>
  <si>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</si>
  <si>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</si>
  <si>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</si>
  <si>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</si>
  <si>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</si>
  <si>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</si>
  <si>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</si>
  <si>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</si>
  <si>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</si>
  <si>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</si>
  <si>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</si>
  <si>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</si>
  <si>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</si>
  <si>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</si>
  <si>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</si>
  <si>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</si>
  <si>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</si>
  <si>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</si>
  <si>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</si>
  <si>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</si>
  <si>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</si>
  <si>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</si>
  <si>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</si>
  <si>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</si>
  <si>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</si>
  <si>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</si>
  <si>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</si>
  <si>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</si>
  <si>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</si>
  <si>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</si>
  <si>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</si>
  <si>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</si>
  <si>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</si>
  <si>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</si>
  <si>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</si>
  <si>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</si>
  <si>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</si>
  <si>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</si>
  <si>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</si>
  <si>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</si>
  <si>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</si>
  <si>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</si>
  <si>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</si>
  <si>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</si>
  <si>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</si>
  <si>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</si>
  <si>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</si>
  <si>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</si>
  <si>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</si>
  <si>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</si>
  <si>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</si>
  <si>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</si>
  <si>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</si>
  <si>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</si>
  <si>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</si>
  <si>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</si>
  <si>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</si>
  <si>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</si>
  <si>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</si>
  <si>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</si>
  <si>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</si>
  <si>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</si>
  <si>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</si>
  <si>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</si>
  <si>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</si>
  <si>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</si>
  <si>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</si>
  <si>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</si>
  <si>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</si>
  <si>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</si>
  <si>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</si>
  <si>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</si>
  <si>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</si>
  <si>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</si>
  <si>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</si>
  <si>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</si>
  <si>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</si>
  <si>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</si>
  <si>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</si>
  <si>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</si>
  <si>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</si>
  <si>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</si>
  <si>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</si>
  <si>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</si>
  <si>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</si>
  <si>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</si>
  <si>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</si>
  <si>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</si>
  <si>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</si>
  <si>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</si>
  <si>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</si>
  <si>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</si>
  <si>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</si>
  <si>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</si>
  <si>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</si>
  <si>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</si>
  <si>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</si>
  <si>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</si>
  <si>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</si>
  <si>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</si>
  <si>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</si>
  <si>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</si>
  <si>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</si>
  <si>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</si>
  <si>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</si>
  <si>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</si>
  <si>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</si>
  <si>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</si>
  <si>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</si>
  <si>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</si>
  <si>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</si>
  <si>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</si>
  <si>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</si>
  <si>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</si>
  <si>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</si>
  <si>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</si>
  <si>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</si>
  <si>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</si>
  <si>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</si>
  <si>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</si>
  <si>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</si>
  <si>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</si>
  <si>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</si>
  <si>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</si>
  <si>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</si>
  <si>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</si>
  <si>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</si>
  <si>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</si>
  <si>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</si>
  <si>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</si>
  <si>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</si>
  <si>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</si>
  <si>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</si>
  <si>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</si>
  <si>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</si>
  <si>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</si>
  <si>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</si>
  <si>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</si>
  <si>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</si>
  <si>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</si>
  <si>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</si>
  <si>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</si>
  <si>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</si>
  <si>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</si>
  <si>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</si>
  <si>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</si>
  <si>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</si>
  <si>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</si>
  <si>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</si>
  <si>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</si>
  <si>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</si>
  <si>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</si>
  <si>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</si>
  <si>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</si>
  <si>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</si>
  <si>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</si>
  <si>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</si>
  <si>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</si>
  <si>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</si>
  <si>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</si>
  <si>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</si>
  <si>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</si>
  <si>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</si>
  <si>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</si>
  <si>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</si>
  <si>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</si>
  <si>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</si>
  <si>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</si>
  <si>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</si>
  <si>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</si>
  <si>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</si>
  <si>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</si>
  <si>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</si>
  <si>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</si>
  <si>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</si>
  <si>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</si>
  <si>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</si>
  <si>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</si>
  <si>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</si>
  <si>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</si>
  <si>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</si>
  <si>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</si>
  <si>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</si>
  <si>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</si>
  <si>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</si>
  <si>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</si>
  <si>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</si>
  <si>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</si>
  <si>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</si>
  <si>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</si>
  <si>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</si>
  <si>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</si>
  <si>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</si>
  <si>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</si>
  <si>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</si>
  <si>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</si>
  <si>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</si>
  <si>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</si>
  <si>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</si>
  <si>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</si>
  <si>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</si>
  <si>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</si>
  <si>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</si>
  <si>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</si>
  <si>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</si>
  <si>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</si>
  <si>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</si>
  <si>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</si>
  <si>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</si>
  <si>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</si>
  <si>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</si>
  <si>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</si>
  <si>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</si>
  <si>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</si>
  <si>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</si>
  <si>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</si>
  <si>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</si>
  <si>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</si>
  <si>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</si>
  <si>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</si>
  <si>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</si>
  <si>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</si>
  <si>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</si>
  <si>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</si>
  <si>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</si>
  <si>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</si>
  <si>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</si>
  <si>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</si>
  <si>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</si>
  <si>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</si>
  <si>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</si>
  <si>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</si>
  <si>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</si>
  <si>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</si>
  <si>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</si>
  <si>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</si>
  <si>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</si>
  <si>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</si>
  <si>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</si>
  <si>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</si>
  <si>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</si>
  <si>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</si>
  <si>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</si>
  <si>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</si>
  <si>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</si>
  <si>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</si>
  <si>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</si>
  <si>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</si>
  <si>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</si>
  <si>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</si>
  <si>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</si>
  <si>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</si>
  <si>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</si>
  <si>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</si>
  <si>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</si>
  <si>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</si>
  <si>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</si>
  <si>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</si>
  <si>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</si>
  <si>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</si>
  <si>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</si>
  <si>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</si>
  <si>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</si>
  <si>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</si>
  <si>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</si>
  <si>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</si>
  <si>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</si>
  <si>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</si>
  <si>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</si>
  <si>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</si>
  <si>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</si>
  <si>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</si>
  <si>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</si>
  <si>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</si>
  <si>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</si>
  <si>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</si>
  <si>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</si>
  <si>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</si>
  <si>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</si>
  <si>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</si>
  <si>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</si>
  <si>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</si>
  <si>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</si>
  <si>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</si>
  <si>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</si>
  <si>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</si>
  <si>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</si>
  <si>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</si>
  <si>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</si>
  <si>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</si>
  <si>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</si>
  <si>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</si>
  <si>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</si>
  <si>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</si>
  <si>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</si>
  <si>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</si>
  <si>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</si>
  <si>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</si>
  <si>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</si>
  <si>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</si>
  <si>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</si>
  <si>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</si>
  <si>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</si>
  <si>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</si>
  <si>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</si>
  <si>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</si>
  <si>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</si>
  <si>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</si>
  <si>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</si>
  <si>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</si>
  <si>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</si>
  <si>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</si>
  <si>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</si>
  <si>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</si>
  <si>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</si>
  <si>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</si>
  <si>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</si>
  <si>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</si>
  <si>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</si>
  <si>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</si>
  <si>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</si>
  <si>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</si>
  <si>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</si>
  <si>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</si>
  <si>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</si>
  <si>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</si>
  <si>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</si>
  <si>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</si>
  <si>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</si>
  <si>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</si>
  <si>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</si>
  <si>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</si>
  <si>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</si>
  <si>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</si>
  <si>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</si>
  <si>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</si>
  <si>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</si>
  <si>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</si>
  <si>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</si>
  <si>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</si>
  <si>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</si>
  <si>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</si>
  <si>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</si>
  <si>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</si>
  <si>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</si>
  <si>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</si>
  <si>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</si>
  <si>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</si>
  <si>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</si>
  <si>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</si>
  <si>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</si>
  <si>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</si>
  <si>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</si>
  <si>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</si>
  <si>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</si>
  <si>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</si>
  <si>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</si>
  <si>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</si>
  <si>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</si>
  <si>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</si>
  <si>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</si>
  <si>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</si>
  <si>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</si>
  <si>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</si>
  <si>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</si>
  <si>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</si>
  <si>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</si>
  <si>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</si>
  <si>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</si>
  <si>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</si>
  <si>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</si>
  <si>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</si>
  <si>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</si>
  <si>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</si>
  <si>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</si>
  <si>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</si>
  <si>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</si>
  <si>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</si>
  <si>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</si>
  <si>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</si>
  <si>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</si>
  <si>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</si>
  <si>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</si>
  <si>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</si>
  <si>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</si>
  <si>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</si>
  <si>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</si>
  <si>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</si>
  <si>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</si>
  <si>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</si>
  <si>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</si>
  <si>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</si>
  <si>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</si>
  <si>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</si>
  <si>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</si>
  <si>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</si>
  <si>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</si>
  <si>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</si>
  <si>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</si>
  <si>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</si>
  <si>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</si>
  <si>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</si>
  <si>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</si>
  <si>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</si>
  <si>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</si>
  <si>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</si>
  <si>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</si>
  <si>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</si>
  <si>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</si>
  <si>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</si>
  <si>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</si>
  <si>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</si>
  <si>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</si>
  <si>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</si>
  <si>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</si>
  <si>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</si>
  <si>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</si>
  <si>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</si>
  <si>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</si>
  <si>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</si>
  <si>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</si>
  <si>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</si>
  <si>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</si>
  <si>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</si>
  <si>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</si>
  <si>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</si>
  <si>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</si>
  <si>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</si>
  <si>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</si>
  <si>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</si>
  <si>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</si>
  <si>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</si>
  <si>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</si>
  <si>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</si>
  <si>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</si>
  <si>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</si>
  <si>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</si>
  <si>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</si>
  <si>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</si>
  <si>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</si>
  <si>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</si>
  <si>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</si>
  <si>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</si>
  <si>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</si>
  <si>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</si>
  <si>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</si>
  <si>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</si>
  <si>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</si>
  <si>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</si>
  <si>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</si>
  <si>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</si>
  <si>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</si>
  <si>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</si>
  <si>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</si>
  <si>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</si>
  <si>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</si>
  <si>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</si>
  <si>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</si>
  <si>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</si>
  <si>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</si>
  <si>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</si>
  <si>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</si>
  <si>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</si>
  <si>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</si>
  <si>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</si>
  <si>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</si>
  <si>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</si>
  <si>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</si>
  <si>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</si>
  <si>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</si>
  <si>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</si>
  <si>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</si>
  <si>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</si>
  <si>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</si>
  <si>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</si>
  <si>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</si>
  <si>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</si>
  <si>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</si>
  <si>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</si>
  <si>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</si>
  <si>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</si>
  <si>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</si>
  <si>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</si>
  <si>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</si>
  <si>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</si>
  <si>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</si>
  <si>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</si>
  <si>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</si>
  <si>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</si>
  <si>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</si>
  <si>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</si>
  <si>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</si>
  <si>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</si>
  <si>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</si>
  <si>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</si>
  <si>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</si>
  <si>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</si>
  <si>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</si>
  <si>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</si>
  <si>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</si>
  <si>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</si>
  <si>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</si>
  <si>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</si>
  <si>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</si>
  <si>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</si>
  <si>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</si>
  <si>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</si>
  <si>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</si>
  <si>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</si>
  <si>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</si>
  <si>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</si>
  <si>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</si>
  <si>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</si>
  <si>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</si>
  <si>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</si>
  <si>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</si>
  <si>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</si>
  <si>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</si>
  <si>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</si>
  <si>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</si>
  <si>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</si>
  <si>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</si>
  <si>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</si>
  <si>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</si>
  <si>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</si>
  <si>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</si>
  <si>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</si>
  <si>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</si>
  <si>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</si>
  <si>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</si>
  <si>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</si>
  <si>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</si>
  <si>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</si>
  <si>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</si>
  <si>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</si>
  <si>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</si>
  <si>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</si>
  <si>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</si>
  <si>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</si>
  <si>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</si>
  <si>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</si>
  <si>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</si>
  <si>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</si>
  <si>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</si>
  <si>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</si>
  <si>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</si>
  <si>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</si>
  <si>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</si>
  <si>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</si>
  <si>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</si>
  <si>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</si>
  <si>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</si>
  <si>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</si>
  <si>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</si>
  <si>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</si>
  <si>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</si>
  <si>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</si>
  <si>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</si>
  <si>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</si>
  <si>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</si>
  <si>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</si>
  <si>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</si>
  <si>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</si>
  <si>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</si>
  <si>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</si>
  <si>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</si>
  <si>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</si>
  <si>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</si>
  <si>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</si>
  <si>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</si>
  <si>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</si>
  <si>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</si>
  <si>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</si>
  <si>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</si>
  <si>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</si>
  <si>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</si>
  <si>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</si>
  <si>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</si>
  <si>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</si>
  <si>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</si>
  <si>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</si>
  <si>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</si>
  <si>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</si>
  <si>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</si>
  <si>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</si>
  <si>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</si>
  <si>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</si>
  <si>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</si>
  <si>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</si>
  <si>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</si>
  <si>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</si>
  <si>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</si>
  <si>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</si>
  <si>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</si>
  <si>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</si>
  <si>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</si>
  <si>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</si>
  <si>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</si>
  <si>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</si>
  <si>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</si>
  <si>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</si>
  <si>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</si>
  <si>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</si>
  <si>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</si>
  <si>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</si>
  <si>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</si>
  <si>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</si>
  <si>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</si>
  <si>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</si>
  <si>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</si>
  <si>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</si>
  <si>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</si>
  <si>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</si>
  <si>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</si>
  <si>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</si>
  <si>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</si>
  <si>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</si>
  <si>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</si>
  <si>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</si>
  <si>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</si>
  <si>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</si>
  <si>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</si>
  <si>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</si>
  <si>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</si>
  <si>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</si>
  <si>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</si>
  <si>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</si>
  <si>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</si>
  <si>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</si>
  <si>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</si>
  <si>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</si>
  <si>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</si>
  <si>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</si>
  <si>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</si>
  <si>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</si>
  <si>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</si>
  <si>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</si>
  <si>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</si>
  <si>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</si>
  <si>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</si>
  <si>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</si>
  <si>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</si>
  <si>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</si>
  <si>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</si>
  <si>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</si>
  <si>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</si>
  <si>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</si>
  <si>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</si>
  <si>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</si>
  <si>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</si>
  <si>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</si>
  <si>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</si>
  <si>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</si>
  <si>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</si>
  <si>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</si>
  <si>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</si>
  <si>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</si>
  <si>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</si>
  <si>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</si>
  <si>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</si>
  <si>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</si>
  <si>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</si>
  <si>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</si>
  <si>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</si>
  <si>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</si>
  <si>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</si>
  <si>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</si>
  <si>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</si>
  <si>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</si>
  <si>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</si>
  <si>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</si>
  <si>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</si>
  <si>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</si>
  <si>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</si>
  <si>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</si>
  <si>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</si>
  <si>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</si>
  <si>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</si>
  <si>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</si>
  <si>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</si>
  <si>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</si>
  <si>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</si>
  <si>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</si>
  <si>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</si>
  <si>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</si>
  <si>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</si>
  <si>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</si>
  <si>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</si>
  <si>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</si>
  <si>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</si>
  <si>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</si>
  <si>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</si>
  <si>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</si>
  <si>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</si>
  <si>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</si>
  <si>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</si>
  <si>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</si>
  <si>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</si>
  <si>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</si>
  <si>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</si>
  <si>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</si>
  <si>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</si>
  <si>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</si>
  <si>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</si>
  <si>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</si>
  <si>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</si>
  <si>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</si>
  <si>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</si>
  <si>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</si>
  <si>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</si>
  <si>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</si>
  <si>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</si>
  <si>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</si>
  <si>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</si>
  <si>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</si>
  <si>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</si>
  <si>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</si>
  <si>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</si>
  <si>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</si>
  <si>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</si>
  <si>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</si>
  <si>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</si>
  <si>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</si>
  <si>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</si>
  <si>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</si>
  <si>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</si>
  <si>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</si>
  <si>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</si>
  <si>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</si>
  <si>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</si>
  <si>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</si>
  <si>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</si>
  <si>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</si>
  <si>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</si>
  <si>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</si>
  <si>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</si>
  <si>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</si>
  <si>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</si>
  <si>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</si>
  <si>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</si>
  <si>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</si>
  <si>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</si>
  <si>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</si>
  <si>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</si>
  <si>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</si>
  <si>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</si>
  <si>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</si>
  <si>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</si>
  <si>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</si>
  <si>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</si>
  <si>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</si>
  <si>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</si>
  <si>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</si>
  <si>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</si>
  <si>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</si>
  <si>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</si>
  <si>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</si>
  <si>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</si>
  <si>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</si>
  <si>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</si>
  <si>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</si>
  <si>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</si>
  <si>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</si>
  <si>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</si>
  <si>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</si>
  <si>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</si>
  <si>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</si>
  <si>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</si>
  <si>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</si>
  <si>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</si>
  <si>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</si>
  <si>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</si>
  <si>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</si>
  <si>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</si>
  <si>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</si>
  <si>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</si>
  <si>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</si>
  <si>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</si>
  <si>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</si>
  <si>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</si>
  <si>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</si>
  <si>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</si>
  <si>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</si>
  <si>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</si>
  <si>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</si>
  <si>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</si>
  <si>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</si>
  <si>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</si>
  <si>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</si>
  <si>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</si>
  <si>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</si>
  <si>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</si>
  <si>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</si>
  <si>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</si>
  <si>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</si>
  <si>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</si>
  <si>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</si>
  <si>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</si>
  <si>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</si>
  <si>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</si>
  <si>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</si>
  <si>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</si>
  <si>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</si>
  <si>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</si>
  <si>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</si>
  <si>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</si>
  <si>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</si>
  <si>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</si>
  <si>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</si>
  <si>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</si>
  <si>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</si>
  <si>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</si>
  <si>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</si>
  <si>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</si>
  <si>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</si>
  <si>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</si>
  <si>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</si>
  <si>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</si>
  <si>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</si>
  <si>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</si>
  <si>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</si>
  <si>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</si>
  <si>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</si>
  <si>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</si>
  <si>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</si>
  <si>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</si>
  <si>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</si>
  <si>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</si>
  <si>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</si>
  <si>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</si>
  <si>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</si>
  <si>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</si>
  <si>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</si>
  <si>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</si>
  <si>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</si>
  <si>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</si>
  <si>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</si>
  <si>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</si>
  <si>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</si>
  <si>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</si>
  <si>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</si>
  <si>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</si>
  <si>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</si>
  <si>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</si>
  <si>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</si>
  <si>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</si>
  <si>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</si>
  <si>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</si>
  <si>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</si>
  <si>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</si>
  <si>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</si>
  <si>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</si>
  <si>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</si>
  <si>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</si>
  <si>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</si>
  <si>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</si>
  <si>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</si>
  <si>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</si>
  <si>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</si>
  <si>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</si>
  <si>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</si>
  <si>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</si>
  <si>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</si>
  <si>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</si>
  <si>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</si>
  <si>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</si>
  <si>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</si>
  <si>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</si>
  <si>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</si>
  <si>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</si>
  <si>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</si>
  <si>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</si>
  <si>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</si>
  <si>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</si>
  <si>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</si>
  <si>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</si>
  <si>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</si>
  <si>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</si>
  <si>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</si>
  <si>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</si>
  <si>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</si>
  <si>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</si>
  <si>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</si>
  <si>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</si>
  <si>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</si>
  <si>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</si>
  <si>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</si>
  <si>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</si>
  <si>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</si>
  <si>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</si>
  <si>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</si>
  <si>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</si>
  <si>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</si>
  <si>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</si>
  <si>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</si>
  <si>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</si>
  <si>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</si>
  <si>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</si>
  <si>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</si>
  <si>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</si>
  <si>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</si>
  <si>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</si>
  <si>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</si>
  <si>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</si>
  <si>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</si>
  <si>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</si>
  <si>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</si>
  <si>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</si>
  <si>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</si>
  <si>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</si>
  <si>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</si>
  <si>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</si>
  <si>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</si>
  <si>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</si>
  <si>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</si>
  <si>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</si>
  <si>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</si>
  <si>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</si>
  <si>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</si>
  <si>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</si>
  <si>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</si>
  <si>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</si>
  <si>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</si>
  <si>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</si>
  <si>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</si>
  <si>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</si>
  <si>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</si>
  <si>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</si>
  <si>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</si>
  <si>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</si>
  <si>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</si>
  <si>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</si>
  <si>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</si>
  <si>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</si>
  <si>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</si>
  <si>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</si>
  <si>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</si>
  <si>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</si>
  <si>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</si>
  <si>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</si>
  <si>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</si>
  <si>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</si>
  <si>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</si>
  <si>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</si>
  <si>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</si>
  <si>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</si>
  <si>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</si>
  <si>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</si>
  <si>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</si>
  <si>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</si>
  <si>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</si>
  <si>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</si>
  <si>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</si>
  <si>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</si>
  <si>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</si>
  <si>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</si>
  <si>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</si>
  <si>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</si>
  <si>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</si>
  <si>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</si>
  <si>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</si>
  <si>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</si>
  <si>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</si>
  <si>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</si>
  <si>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</si>
  <si>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</si>
  <si>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</si>
  <si>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</si>
  <si>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</si>
  <si>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</si>
  <si>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</si>
  <si>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</si>
  <si>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</si>
  <si>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</si>
  <si>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</si>
  <si>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</si>
  <si>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</si>
  <si>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</si>
  <si>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</si>
  <si>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</si>
  <si>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</si>
  <si>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</si>
  <si>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</si>
  <si>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</si>
  <si>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</si>
  <si>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</si>
  <si>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</si>
  <si>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</si>
  <si>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</si>
  <si>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</si>
  <si>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</si>
  <si>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</si>
  <si>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</si>
  <si>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</si>
  <si>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</si>
  <si>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</si>
  <si>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</si>
  <si>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</si>
  <si>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</si>
  <si>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</si>
  <si>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</si>
  <si>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</si>
  <si>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</si>
  <si>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</si>
  <si>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</si>
  <si>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</si>
  <si>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</si>
  <si>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</si>
  <si>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</si>
  <si>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</si>
  <si>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</si>
  <si>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</si>
  <si>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</si>
  <si>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</si>
  <si>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</si>
  <si>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</si>
  <si>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</si>
  <si>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</si>
  <si>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</si>
  <si>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</si>
  <si>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</si>
  <si>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</si>
  <si>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</si>
  <si>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</si>
  <si>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</si>
  <si>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</si>
  <si>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</si>
  <si>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</si>
  <si>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</si>
  <si>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</si>
  <si>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</si>
  <si>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</si>
  <si>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</si>
  <si>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</si>
  <si>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</si>
  <si>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</si>
  <si>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</si>
  <si>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</si>
  <si>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</si>
  <si>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</si>
  <si>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</si>
  <si>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</si>
  <si>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</si>
  <si>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</si>
  <si>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</si>
  <si>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</si>
  <si>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</si>
  <si>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</si>
  <si>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</si>
  <si>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</si>
  <si>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</si>
  <si>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</si>
  <si>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</si>
  <si>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</si>
  <si>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</si>
  <si>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</si>
  <si>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</si>
  <si>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</si>
  <si>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</si>
  <si>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</si>
  <si>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</si>
  <si>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</si>
  <si>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</si>
  <si>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</si>
  <si>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</si>
  <si>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</si>
  <si>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</si>
  <si>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</si>
  <si>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</si>
  <si>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</si>
  <si>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</si>
  <si>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</si>
  <si>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</si>
  <si>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</si>
  <si>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</si>
  <si>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</si>
  <si>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</si>
  <si>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</si>
  <si>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</si>
  <si>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</si>
  <si>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</si>
  <si>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</si>
  <si>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</si>
  <si>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</si>
  <si>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</si>
  <si>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</si>
  <si>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</si>
  <si>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</si>
  <si>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</si>
  <si>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</si>
  <si>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</si>
  <si>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</si>
  <si>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</si>
  <si>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</si>
  <si>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</si>
  <si>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</si>
  <si>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</si>
  <si>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</si>
  <si>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</si>
  <si>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</si>
  <si>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</si>
  <si>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</si>
  <si>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</si>
  <si>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</si>
  <si>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</si>
  <si>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</si>
  <si>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</si>
  <si>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</si>
  <si>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</si>
  <si>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</si>
  <si>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</si>
  <si>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</si>
  <si>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</si>
  <si>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</si>
  <si>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</si>
  <si>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</si>
  <si>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</si>
  <si>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</si>
  <si>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</si>
  <si>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</si>
  <si>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</si>
  <si>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</si>
  <si>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</si>
  <si>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</si>
  <si>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</si>
  <si>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</si>
  <si>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</si>
  <si>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</si>
  <si>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</si>
  <si>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</si>
  <si>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</si>
  <si>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</si>
  <si>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</si>
  <si>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</si>
  <si>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</si>
  <si>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</si>
  <si>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</si>
  <si>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</si>
  <si>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</si>
  <si>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</si>
  <si>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</si>
  <si>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</si>
  <si>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</si>
  <si>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</si>
  <si>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</si>
  <si>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</si>
  <si>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</si>
  <si>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</si>
  <si>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</si>
  <si>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</si>
  <si>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</si>
  <si>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</si>
  <si>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</si>
  <si>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</si>
  <si>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</si>
  <si>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</si>
  <si>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</si>
  <si>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</si>
  <si>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</si>
  <si>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</si>
  <si>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</si>
  <si>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</si>
  <si>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</si>
  <si>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</si>
  <si>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</si>
  <si>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</si>
  <si>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</si>
  <si>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</si>
  <si>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</si>
  <si>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</si>
  <si>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</si>
  <si>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</si>
  <si>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</si>
  <si>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</si>
  <si>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</si>
  <si>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</si>
  <si>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</si>
  <si>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</si>
  <si>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</si>
  <si>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</si>
  <si>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</si>
  <si>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</si>
  <si>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</si>
  <si>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</si>
  <si>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</si>
  <si>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</si>
  <si>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</si>
  <si>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</si>
  <si>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</si>
  <si>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</si>
  <si>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</si>
  <si>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</si>
  <si>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</si>
  <si>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</si>
  <si>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</si>
  <si>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</si>
  <si>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</si>
  <si>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</si>
  <si>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</si>
  <si>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</si>
  <si>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</si>
  <si>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</si>
  <si>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</si>
  <si>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</si>
  <si>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</si>
  <si>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</si>
  <si>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</si>
  <si>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</si>
  <si>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</si>
  <si>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</si>
  <si>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</si>
  <si>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</si>
  <si>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</si>
  <si>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</si>
  <si>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</si>
  <si>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</si>
  <si>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</si>
  <si>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</si>
  <si>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</si>
  <si>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</si>
  <si>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</si>
  <si>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</si>
  <si>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</si>
  <si>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</si>
  <si>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</si>
  <si>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</si>
  <si>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</si>
  <si>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</si>
  <si>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</si>
  <si>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</si>
  <si>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</si>
  <si>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</si>
  <si>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</si>
  <si>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</si>
  <si>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</si>
  <si>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</si>
  <si>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</si>
  <si>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</si>
  <si>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</si>
  <si>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</si>
  <si>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</si>
  <si>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</si>
  <si>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</si>
  <si>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</si>
  <si>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</si>
  <si>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</si>
  <si>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</si>
  <si>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</si>
  <si>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</si>
  <si>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</si>
  <si>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</si>
  <si>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</si>
  <si>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</si>
  <si>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</si>
  <si>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</si>
  <si>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</si>
  <si>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</si>
  <si>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</si>
  <si>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</si>
  <si>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</si>
  <si>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</si>
  <si>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</si>
  <si>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</si>
  <si>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</si>
  <si>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</si>
  <si>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</si>
  <si>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</si>
  <si>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</si>
  <si>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</si>
  <si>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</si>
  <si>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</si>
  <si>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</si>
  <si>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</si>
  <si>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</si>
  <si>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</si>
  <si>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</si>
  <si>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</si>
  <si>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</si>
  <si>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</si>
  <si>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</si>
  <si>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</si>
  <si>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</si>
  <si>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</si>
  <si>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</si>
  <si>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</si>
  <si>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</si>
  <si>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</si>
  <si>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</si>
  <si>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</si>
  <si>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</si>
  <si>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</si>
  <si>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</si>
  <si>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</si>
  <si>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</si>
  <si>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</si>
  <si>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</si>
  <si>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</si>
  <si>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</si>
  <si>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</si>
  <si>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</si>
  <si>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</si>
  <si>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</si>
  <si>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</si>
  <si>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</si>
  <si>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</si>
  <si>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</si>
  <si>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</si>
  <si>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</si>
  <si>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</si>
  <si>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</si>
  <si>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</si>
  <si>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</si>
  <si>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</si>
  <si>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</si>
  <si>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</si>
  <si>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</si>
  <si>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</si>
  <si>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</si>
  <si>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</si>
  <si>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</si>
  <si>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</si>
  <si>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</si>
  <si>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</si>
  <si>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</si>
  <si>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</si>
  <si>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</si>
  <si>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</si>
  <si>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</si>
  <si>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</si>
  <si>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</si>
  <si>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</si>
  <si>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</si>
  <si>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</si>
  <si>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</si>
  <si>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</si>
  <si>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</si>
  <si>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</si>
  <si>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</si>
  <si>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</si>
  <si>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</si>
  <si>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</si>
  <si>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</si>
  <si>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</si>
  <si>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</si>
  <si>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</si>
  <si>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</si>
  <si>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</si>
  <si>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</si>
  <si>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</si>
  <si>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</si>
  <si>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</si>
  <si>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</si>
  <si>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</si>
  <si>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</si>
  <si>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</si>
  <si>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</si>
  <si>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</si>
  <si>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</si>
  <si>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</si>
  <si>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</si>
  <si>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</si>
  <si>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</si>
  <si>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</si>
  <si>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</si>
  <si>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</si>
  <si>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</si>
  <si>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</si>
  <si>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</si>
  <si>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</si>
  <si>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</si>
  <si>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</si>
  <si>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</si>
  <si>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</si>
  <si>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</si>
  <si>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</si>
  <si>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</si>
  <si>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</si>
  <si>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</si>
  <si>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</si>
  <si>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</si>
  <si>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</si>
  <si>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</si>
  <si>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</si>
  <si>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</si>
  <si>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</si>
  <si>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</si>
  <si>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</si>
  <si>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</si>
  <si>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</si>
  <si>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</si>
  <si>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</si>
  <si>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</si>
  <si>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</si>
  <si>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</si>
  <si>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</si>
  <si>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</si>
  <si>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</si>
  <si>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</si>
  <si>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</si>
  <si>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</si>
  <si>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</si>
  <si>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</si>
  <si>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</si>
  <si>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</si>
  <si>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</si>
  <si>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</si>
  <si>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</si>
  <si>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</si>
  <si>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</si>
  <si>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</si>
  <si>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</si>
  <si>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</si>
  <si>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</si>
  <si>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</si>
  <si>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</si>
  <si>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</si>
  <si>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</si>
  <si>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</si>
  <si>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</si>
  <si>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</si>
  <si>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</si>
  <si>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</si>
  <si>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</si>
  <si>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</si>
  <si>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</si>
  <si>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</si>
  <si>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</si>
  <si>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</si>
  <si>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</si>
  <si>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</si>
  <si>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</si>
  <si>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</si>
  <si>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</si>
  <si>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</si>
  <si>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</si>
  <si>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</si>
  <si>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</si>
  <si>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</si>
  <si>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</si>
  <si>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</si>
  <si>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</si>
  <si>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</si>
  <si>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</si>
  <si>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</si>
  <si>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</si>
  <si>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</si>
  <si>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</si>
  <si>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</si>
  <si>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</si>
  <si>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</si>
  <si>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</si>
  <si>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</si>
  <si>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</si>
  <si>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</si>
  <si>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</si>
  <si>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</si>
  <si>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</si>
  <si>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</si>
  <si>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</si>
  <si>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</si>
  <si>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</si>
  <si>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</si>
  <si>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</si>
  <si>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</si>
  <si>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</si>
  <si>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</si>
  <si>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</si>
  <si>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</si>
  <si>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</si>
  <si>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</si>
  <si>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</si>
  <si>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</si>
  <si>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</si>
  <si>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</si>
  <si>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</si>
  <si>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</si>
  <si>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</si>
  <si>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</si>
  <si>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</si>
  <si>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</si>
  <si>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</si>
  <si>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</si>
  <si>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</si>
  <si>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</si>
  <si>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</si>
  <si>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</si>
  <si>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</si>
  <si>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</si>
  <si>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</si>
  <si>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</si>
  <si>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</si>
  <si>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</si>
  <si>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</si>
  <si>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</si>
  <si>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</si>
  <si>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</si>
  <si>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</si>
  <si>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</si>
  <si>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</si>
  <si>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</si>
  <si>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</si>
  <si>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</si>
  <si>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</si>
  <si>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</si>
  <si>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</si>
  <si>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</si>
  <si>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</si>
  <si>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</si>
  <si>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</si>
  <si>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</si>
  <si>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</si>
  <si>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</si>
  <si>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</si>
  <si>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</si>
  <si>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</si>
  <si>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</si>
  <si>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</si>
  <si>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</si>
  <si>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</si>
  <si>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</si>
  <si>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</si>
  <si>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</si>
  <si>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</si>
  <si>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</si>
  <si>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</si>
  <si>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</si>
  <si>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</si>
  <si>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</si>
  <si>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</si>
  <si>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</si>
  <si>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</si>
  <si>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</si>
  <si>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</si>
  <si>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</si>
  <si>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</si>
  <si>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</si>
  <si>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</si>
  <si>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</si>
  <si>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</si>
  <si>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</si>
  <si>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</si>
  <si>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</si>
  <si>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</si>
  <si>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</si>
  <si>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</si>
  <si>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</si>
  <si>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</si>
  <si>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</si>
  <si>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</si>
  <si>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</si>
  <si>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</si>
  <si>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</si>
  <si>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</si>
  <si>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</si>
  <si>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</si>
  <si>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</si>
  <si>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</si>
  <si>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</si>
  <si>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</si>
  <si>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</si>
  <si>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</si>
  <si>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</si>
  <si>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</si>
  <si>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</si>
  <si>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</si>
  <si>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</si>
  <si>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</si>
  <si>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</si>
  <si>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</si>
  <si>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</si>
  <si>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</si>
  <si>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</si>
  <si>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</si>
  <si>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</si>
  <si>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</si>
  <si>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</si>
  <si>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</si>
  <si>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</si>
  <si>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</si>
  <si>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</si>
  <si>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</si>
  <si>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</si>
  <si>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</si>
  <si>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</si>
  <si>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</si>
  <si>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</si>
  <si>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</si>
  <si>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</si>
  <si>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</si>
  <si>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</si>
  <si>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</si>
  <si>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</si>
  <si>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</si>
  <si>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</si>
  <si>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</si>
  <si>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</si>
  <si>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</si>
  <si>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</si>
  <si>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</si>
  <si>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</si>
  <si>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</si>
  <si>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</si>
  <si>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</si>
  <si>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</si>
  <si>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</si>
  <si>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</si>
  <si>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</si>
  <si>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</si>
  <si>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</si>
  <si>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</si>
  <si>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</si>
  <si>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</si>
  <si>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</si>
  <si>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</si>
  <si>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</si>
  <si>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</si>
  <si>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</si>
  <si>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</si>
  <si>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</si>
  <si>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</si>
  <si>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</si>
  <si>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</si>
  <si>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</si>
  <si>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</si>
  <si>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</si>
  <si>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</si>
  <si>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</si>
  <si>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</si>
  <si>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</si>
  <si>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</si>
  <si>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</si>
  <si>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</si>
  <si>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</si>
  <si>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</si>
  <si>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</si>
  <si>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</si>
  <si>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</si>
  <si>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</si>
  <si>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</si>
  <si>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</si>
  <si>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</si>
  <si>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</si>
  <si>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</si>
  <si>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</si>
  <si>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</si>
  <si>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</si>
  <si>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</si>
  <si>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</si>
  <si>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</si>
  <si>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</si>
  <si>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</si>
  <si>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</si>
  <si>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</si>
  <si>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</si>
  <si>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</si>
  <si>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</si>
  <si>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</si>
  <si>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</si>
  <si>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</si>
  <si>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</si>
  <si>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</si>
  <si>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</si>
  <si>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</si>
  <si>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</si>
  <si>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</si>
  <si>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</si>
  <si>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</si>
  <si>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</si>
  <si>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</si>
  <si>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</si>
  <si>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</si>
  <si>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</si>
  <si>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</si>
  <si>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</si>
  <si>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</si>
  <si>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</si>
  <si>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</si>
  <si>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</si>
  <si>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</si>
  <si>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</si>
  <si>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</si>
  <si>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</si>
  <si>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</si>
  <si>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</si>
  <si>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</si>
  <si>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</si>
  <si>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</si>
  <si>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</si>
  <si>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</si>
  <si>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</si>
  <si>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</si>
  <si>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</si>
  <si>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</si>
  <si>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</si>
  <si>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</si>
  <si>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</si>
  <si>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</si>
  <si>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</si>
  <si>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</si>
  <si>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</si>
  <si>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</si>
  <si>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</si>
  <si>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</si>
  <si>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</si>
  <si>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</si>
  <si>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</si>
  <si>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</si>
  <si>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</si>
  <si>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</si>
  <si>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</si>
  <si>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</si>
  <si>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</si>
  <si>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</si>
  <si>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</si>
  <si>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</si>
  <si>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</si>
  <si>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</si>
  <si>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</si>
  <si>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</si>
  <si>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</si>
  <si>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</si>
  <si>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</si>
  <si>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</si>
  <si>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</si>
  <si>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</si>
  <si>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</si>
  <si>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</si>
  <si>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</si>
  <si>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</si>
  <si>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</si>
  <si>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</si>
  <si>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</si>
  <si>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</si>
  <si>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</si>
  <si>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</si>
  <si>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</si>
  <si>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</si>
  <si>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</si>
  <si>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</si>
  <si>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</si>
  <si>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</si>
  <si>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</si>
  <si>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</si>
  <si>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</si>
  <si>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</si>
  <si>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</si>
  <si>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</si>
  <si>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</si>
  <si>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</si>
  <si>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</si>
  <si>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</si>
  <si>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</si>
  <si>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</si>
  <si>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</si>
  <si>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</si>
  <si>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</si>
  <si>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</si>
  <si>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</si>
  <si>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</si>
  <si>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</si>
  <si>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</si>
  <si>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</si>
  <si>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</si>
  <si>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</si>
  <si>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</si>
  <si>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</si>
  <si>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</si>
  <si>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</si>
  <si>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</si>
  <si>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</si>
  <si>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</si>
  <si>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</si>
  <si>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</si>
  <si>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</si>
  <si>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</si>
  <si>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</si>
  <si>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</si>
  <si>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</si>
  <si>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</si>
  <si>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</si>
  <si>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</si>
  <si>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</si>
  <si>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</si>
  <si>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</si>
  <si>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</si>
  <si>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</si>
  <si>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</si>
  <si>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</si>
  <si>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</si>
  <si>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</si>
  <si>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</si>
  <si>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</si>
  <si>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</si>
  <si>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</si>
  <si>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</si>
  <si>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</si>
  <si>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</si>
  <si>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</si>
  <si>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</si>
  <si>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</si>
  <si>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</si>
  <si>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</si>
  <si>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</si>
  <si>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</si>
  <si>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</si>
  <si>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</si>
  <si>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</si>
  <si>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</si>
  <si>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</si>
  <si>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</si>
  <si>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</si>
  <si>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</si>
  <si>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</si>
  <si>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</si>
  <si>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</si>
  <si>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</si>
  <si>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</si>
  <si>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</si>
  <si>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</si>
  <si>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</si>
  <si>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</si>
  <si>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</si>
  <si>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</si>
  <si>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</si>
  <si>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</si>
  <si>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</si>
  <si>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</si>
  <si>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</si>
  <si>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</si>
  <si>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</si>
  <si>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</si>
  <si>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</si>
  <si>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</si>
  <si>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</si>
  <si>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</si>
  <si>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</si>
  <si>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</si>
  <si>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</si>
  <si>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</si>
  <si>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</si>
  <si>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</si>
  <si>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</si>
  <si>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</si>
  <si>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</si>
  <si>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</si>
  <si>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</si>
  <si>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</si>
  <si>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</si>
  <si>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</si>
  <si>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</si>
  <si>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</si>
  <si>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</si>
  <si>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</si>
  <si>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</si>
  <si>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</si>
  <si>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</si>
  <si>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</si>
  <si>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</si>
  <si>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</si>
  <si>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</si>
  <si>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</si>
  <si>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</si>
  <si>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</si>
  <si>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</si>
  <si>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</si>
  <si>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</si>
  <si>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</si>
  <si>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</si>
  <si>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</si>
  <si>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</si>
  <si>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</si>
  <si>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</si>
  <si>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</si>
  <si>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</si>
  <si>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</si>
  <si>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</si>
  <si>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</si>
  <si>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</si>
  <si>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</si>
  <si>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</si>
  <si>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</si>
  <si>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</si>
  <si>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</si>
  <si>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</si>
  <si>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</si>
  <si>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</si>
  <si>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</si>
  <si>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</si>
  <si>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</si>
  <si>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</si>
  <si>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</si>
  <si>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</si>
  <si>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</si>
  <si>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</si>
  <si>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</si>
  <si>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</si>
  <si>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</si>
  <si>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</si>
  <si>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</si>
  <si>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</si>
  <si>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</si>
  <si>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</si>
  <si>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</si>
  <si>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</si>
  <si>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</si>
  <si>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</si>
  <si>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</si>
  <si>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</si>
  <si>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</si>
  <si>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</si>
  <si>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</si>
  <si>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</si>
  <si>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</si>
  <si>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</si>
  <si>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</si>
  <si>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</si>
  <si>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</si>
  <si>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</si>
  <si>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</si>
  <si>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</si>
  <si>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</si>
  <si>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</si>
  <si>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</si>
  <si>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</si>
  <si>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</si>
  <si>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</si>
  <si>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</si>
  <si>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</si>
  <si>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</si>
  <si>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</si>
  <si>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</si>
  <si>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</si>
  <si>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</si>
  <si>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</si>
  <si>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</si>
  <si>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</si>
  <si>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</si>
  <si>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</si>
  <si>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</si>
  <si>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</si>
  <si>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</si>
  <si>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</si>
  <si>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</si>
  <si>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</si>
  <si>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</si>
  <si>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</si>
  <si>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</si>
  <si>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</si>
  <si>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</si>
  <si>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</si>
  <si>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</si>
  <si>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</si>
  <si>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</si>
  <si>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</si>
  <si>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</si>
  <si>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</si>
  <si>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</si>
  <si>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</si>
  <si>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</si>
  <si>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</si>
  <si>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</si>
  <si>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</si>
  <si>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</si>
  <si>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</si>
  <si>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</si>
  <si>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</si>
  <si>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</si>
  <si>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</si>
  <si>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</si>
  <si>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</si>
  <si>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</si>
  <si>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</si>
  <si>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</si>
  <si>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</si>
  <si>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</si>
  <si>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</si>
  <si>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</si>
  <si>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</si>
  <si>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</si>
  <si>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</si>
  <si>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</si>
  <si>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</si>
  <si>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</si>
  <si>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</si>
  <si>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</si>
  <si>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</si>
  <si>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</si>
  <si>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</si>
  <si>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</si>
  <si>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</si>
  <si>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</si>
  <si>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</si>
  <si>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</si>
  <si>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</si>
  <si>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</si>
  <si>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</si>
  <si>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</si>
  <si>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</si>
  <si>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</si>
  <si>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</si>
  <si>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</si>
  <si>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</si>
  <si>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</si>
  <si>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</si>
  <si>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</si>
  <si>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</si>
  <si>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</si>
  <si>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</si>
  <si>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</si>
  <si>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</si>
  <si>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</si>
  <si>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</si>
  <si>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</si>
  <si>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</si>
  <si>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</si>
  <si>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</si>
  <si>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</si>
  <si>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</si>
  <si>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</si>
  <si>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</si>
  <si>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</si>
  <si>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</si>
  <si>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</si>
  <si>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</si>
  <si>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</si>
  <si>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</si>
  <si>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</si>
  <si>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</si>
  <si>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</si>
  <si>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</si>
  <si>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</si>
  <si>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</si>
  <si>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</si>
  <si>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</si>
  <si>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</si>
  <si>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</si>
  <si>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</si>
  <si>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</si>
  <si>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</si>
  <si>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</si>
  <si>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</si>
  <si>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</si>
  <si>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</si>
  <si>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</si>
  <si>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</si>
  <si>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</si>
  <si>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</si>
  <si>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</si>
  <si>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</si>
  <si>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</si>
  <si>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</si>
  <si>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</si>
  <si>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</si>
  <si>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</si>
  <si>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</si>
  <si>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</si>
  <si>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</si>
  <si>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</si>
  <si>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</si>
  <si>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</si>
  <si>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</si>
  <si>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</si>
  <si>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</si>
  <si>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</si>
  <si>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</si>
  <si>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</si>
  <si>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</si>
  <si>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</si>
  <si>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</si>
  <si>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</si>
  <si>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</si>
  <si>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</si>
  <si>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</si>
  <si>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</si>
  <si>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</si>
  <si>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</si>
  <si>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</si>
  <si>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</si>
  <si>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</si>
  <si>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</si>
  <si>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</si>
  <si>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</si>
  <si>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</si>
  <si>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</si>
  <si>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</si>
  <si>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</si>
  <si>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</si>
  <si>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</si>
  <si>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</si>
  <si>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</si>
  <si>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</si>
  <si>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</si>
  <si>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</si>
  <si>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</si>
  <si>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</si>
  <si>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</si>
  <si>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</si>
  <si>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</si>
  <si>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</si>
  <si>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</si>
  <si>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</si>
  <si>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</si>
  <si>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</si>
  <si>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</si>
  <si>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</si>
  <si>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</si>
  <si>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</si>
  <si>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</si>
  <si>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</si>
  <si>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</si>
  <si>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</si>
  <si>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</si>
  <si>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</si>
  <si>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</si>
  <si>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</si>
  <si>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</si>
  <si>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</si>
  <si>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</si>
  <si>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</si>
  <si>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</si>
  <si>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</si>
  <si>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</si>
  <si>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</si>
  <si>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</si>
  <si>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</si>
  <si>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</si>
  <si>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</si>
  <si>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</si>
  <si>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</si>
  <si>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</si>
  <si>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</si>
  <si>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</si>
  <si>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</si>
  <si>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</si>
  <si>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</si>
  <si>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</si>
  <si>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</si>
  <si>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</si>
  <si>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</si>
  <si>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</si>
  <si>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</si>
  <si>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</si>
  <si>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</si>
  <si>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</si>
  <si>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</si>
  <si>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</si>
  <si>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</si>
  <si>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</si>
  <si>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</si>
  <si>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</si>
  <si>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</si>
  <si>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</si>
  <si>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</si>
  <si>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</si>
  <si>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</si>
  <si>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</si>
  <si>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</si>
  <si>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</si>
  <si>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</si>
  <si>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</si>
  <si>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</si>
  <si>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</si>
  <si>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</si>
  <si>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</si>
  <si>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</si>
  <si>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</si>
  <si>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</si>
  <si>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</si>
  <si>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</si>
  <si>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</si>
  <si>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</si>
  <si>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</si>
  <si>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</si>
  <si>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</si>
  <si>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</si>
  <si>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</si>
  <si>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</si>
  <si>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</si>
  <si>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</si>
  <si>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</si>
  <si>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</si>
  <si>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</si>
  <si>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</si>
  <si>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</si>
  <si>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</si>
  <si>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</si>
  <si>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</si>
  <si>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</si>
  <si>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</si>
  <si>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</si>
  <si>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</si>
  <si>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</si>
  <si>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</si>
  <si>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</si>
  <si>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</si>
  <si>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</si>
  <si>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</si>
  <si>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</si>
  <si>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</si>
  <si>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</si>
  <si>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</si>
  <si>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</si>
  <si>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</si>
  <si>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</si>
  <si>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</si>
  <si>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</si>
  <si>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</si>
  <si>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</si>
  <si>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</si>
  <si>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</si>
  <si>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</si>
  <si>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</si>
  <si>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</si>
  <si>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</si>
  <si>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</si>
  <si>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</si>
  <si>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</si>
  <si>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</si>
  <si>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</si>
  <si>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</si>
  <si>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</si>
  <si>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</si>
  <si>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</si>
  <si>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</si>
  <si>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</si>
  <si>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</si>
  <si>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</si>
  <si>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</si>
  <si>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</si>
  <si>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</si>
  <si>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</si>
  <si>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</si>
  <si>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</si>
  <si>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</si>
  <si>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</si>
  <si>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</si>
  <si>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</si>
  <si>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</si>
  <si>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</si>
  <si>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</si>
  <si>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</si>
  <si>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</si>
  <si>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</si>
  <si>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</si>
  <si>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</si>
  <si>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</si>
  <si>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</si>
  <si>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</si>
  <si>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</si>
  <si>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</si>
  <si>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</si>
  <si>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</si>
  <si>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</si>
  <si>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</si>
  <si>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</si>
  <si>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</si>
  <si>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</si>
  <si>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</si>
  <si>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</si>
  <si>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</si>
  <si>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</si>
  <si>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</si>
  <si>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</si>
  <si>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</si>
  <si>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</si>
  <si>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</si>
  <si>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</si>
  <si>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</si>
  <si>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</si>
  <si>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</si>
  <si>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</si>
  <si>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</si>
  <si>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</si>
  <si>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</si>
  <si>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</si>
  <si>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</si>
  <si>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</si>
  <si>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</si>
  <si>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</si>
  <si>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</si>
  <si>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</si>
  <si>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</si>
  <si>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</si>
  <si>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</si>
  <si>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</si>
  <si>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</si>
  <si>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</si>
  <si>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</si>
  <si>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</si>
  <si>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</si>
  <si>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</si>
  <si>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</si>
  <si>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</si>
  <si>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</si>
  <si>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</si>
  <si>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</si>
  <si>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</si>
  <si>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</si>
  <si>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</si>
  <si>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</si>
  <si>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</si>
  <si>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</si>
  <si>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</si>
  <si>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</si>
  <si>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</si>
  <si>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</si>
  <si>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</si>
  <si>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</si>
  <si>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</si>
  <si>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</si>
  <si>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</si>
  <si>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</si>
  <si>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</si>
  <si>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</si>
  <si>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</si>
  <si>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</si>
  <si>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</si>
  <si>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</si>
  <si>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</si>
  <si>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</si>
  <si>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</si>
  <si>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</si>
  <si>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</si>
  <si>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</si>
  <si>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</si>
  <si>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</si>
  <si>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</si>
  <si>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</si>
  <si>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</si>
  <si>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</si>
  <si>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</si>
  <si>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</si>
  <si>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</si>
  <si>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</si>
  <si>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</si>
  <si>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</si>
  <si>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</si>
  <si>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</si>
  <si>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</si>
  <si>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</si>
  <si>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</si>
  <si>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</si>
  <si>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</si>
  <si>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</si>
  <si>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</si>
  <si>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</si>
  <si>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</si>
  <si>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</si>
  <si>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</si>
  <si>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</si>
  <si>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</si>
  <si>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</si>
  <si>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</si>
  <si>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</si>
  <si>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</si>
  <si>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</si>
  <si>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</si>
  <si>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</si>
  <si>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</si>
  <si>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</si>
  <si>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</si>
  <si>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</si>
  <si>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</si>
  <si>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</si>
  <si>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</si>
  <si>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</si>
  <si>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</si>
  <si>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</si>
  <si>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</si>
  <si>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</si>
  <si>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</si>
  <si>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</si>
  <si>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</si>
  <si>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</si>
  <si>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</si>
  <si>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</si>
  <si>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</si>
  <si>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</si>
  <si>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</si>
  <si>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</si>
  <si>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</si>
  <si>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</si>
  <si>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</si>
  <si>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</si>
  <si>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</si>
  <si>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</si>
  <si>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</si>
  <si>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</si>
  <si>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</si>
  <si>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</si>
  <si>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</si>
  <si>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</si>
  <si>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</si>
  <si>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</si>
  <si>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</si>
  <si>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</si>
  <si>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</si>
  <si>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</si>
  <si>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</si>
  <si>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</si>
  <si>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</si>
  <si>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</si>
  <si>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</si>
  <si>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</si>
  <si>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</si>
  <si>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</si>
  <si>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</si>
  <si>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</si>
  <si>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</si>
  <si>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</si>
  <si>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</si>
  <si>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</si>
  <si>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</si>
  <si>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</si>
  <si>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</si>
  <si>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</si>
  <si>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</si>
  <si>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</si>
  <si>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</si>
  <si>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</si>
  <si>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</si>
  <si>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</si>
  <si>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</si>
  <si>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</si>
  <si>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</si>
  <si>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</si>
  <si>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</si>
  <si>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</si>
  <si>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</si>
  <si>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</si>
  <si>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</si>
  <si>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</si>
  <si>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</si>
  <si>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</si>
  <si>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</si>
  <si>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</si>
  <si>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</si>
  <si>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</si>
  <si>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</si>
  <si>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</si>
  <si>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</si>
  <si>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</si>
  <si>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</si>
  <si>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</si>
  <si>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</si>
  <si>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</si>
  <si>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</si>
  <si>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</si>
  <si>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</si>
  <si>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</si>
  <si>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</si>
  <si>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</si>
  <si>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</si>
  <si>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</si>
  <si>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</si>
  <si>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</si>
  <si>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</si>
  <si>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</si>
  <si>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</si>
  <si>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</si>
  <si>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</si>
  <si>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</si>
  <si>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</si>
  <si>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</si>
  <si>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</si>
  <si>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</si>
  <si>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</si>
  <si>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</si>
  <si>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</si>
  <si>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</si>
  <si>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</si>
  <si>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</si>
  <si>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</si>
  <si>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</si>
  <si>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</si>
  <si>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</si>
  <si>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</si>
  <si>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</si>
  <si>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</si>
  <si>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</si>
  <si>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</si>
  <si>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</si>
  <si>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</si>
  <si>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</si>
  <si>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</si>
  <si>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</si>
  <si>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</si>
  <si>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</si>
  <si>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</si>
  <si>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</si>
  <si>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</si>
  <si>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</si>
  <si>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</si>
  <si>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</si>
  <si>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</si>
  <si>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</si>
  <si>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</si>
  <si>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</si>
  <si>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</si>
  <si>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</si>
  <si>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</si>
  <si>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</si>
  <si>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</si>
  <si>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</si>
  <si>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</si>
  <si>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</si>
  <si>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</si>
  <si>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</si>
  <si>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</si>
  <si>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</si>
  <si>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</si>
  <si>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</si>
  <si>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</si>
  <si>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</si>
  <si>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</si>
  <si>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</si>
  <si>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</si>
  <si>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</si>
  <si>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</si>
  <si>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</si>
  <si>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</si>
  <si>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</si>
  <si>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</si>
  <si>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</si>
  <si>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</si>
  <si>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</si>
  <si>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</si>
  <si>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</si>
  <si>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</si>
  <si>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</si>
  <si>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</si>
  <si>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</si>
  <si>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</si>
  <si>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</si>
  <si>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</si>
  <si>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</si>
  <si>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</si>
  <si>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</si>
  <si>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</si>
  <si>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</si>
  <si>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</si>
  <si>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</si>
  <si>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</si>
  <si>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</si>
  <si>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</si>
  <si>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</si>
  <si>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</si>
  <si>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</si>
  <si>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</si>
  <si>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</si>
  <si>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</si>
  <si>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</si>
  <si>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</si>
  <si>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</si>
  <si>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</si>
  <si>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</si>
  <si>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</si>
  <si>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</si>
  <si>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</si>
  <si>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</si>
  <si>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</si>
  <si>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</si>
  <si>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</si>
  <si>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</si>
  <si>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</si>
  <si>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</si>
  <si>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</si>
  <si>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</si>
  <si>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</si>
  <si>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</si>
  <si>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</si>
  <si>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</si>
  <si>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</si>
  <si>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</si>
  <si>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</si>
  <si>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</si>
  <si>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</si>
  <si>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</si>
  <si>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</si>
  <si>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</si>
  <si>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</si>
  <si>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</si>
  <si>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</si>
  <si>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</si>
  <si>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</si>
  <si>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</si>
  <si>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</si>
  <si>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</si>
  <si>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</si>
  <si>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</si>
  <si>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</si>
  <si>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</si>
  <si>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</si>
  <si>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</si>
  <si>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</si>
  <si>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</si>
  <si>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</si>
  <si>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</si>
  <si>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</si>
  <si>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</si>
  <si>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</si>
  <si>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</si>
  <si>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</si>
  <si>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</si>
  <si>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</si>
  <si>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</si>
  <si>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</si>
  <si>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</si>
  <si>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</si>
  <si>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</si>
  <si>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</si>
  <si>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</si>
  <si>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</si>
  <si>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</si>
  <si>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</si>
  <si>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</si>
  <si>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</si>
  <si>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</si>
  <si>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</si>
  <si>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</si>
  <si>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</si>
  <si>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</si>
  <si>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</si>
  <si>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</si>
  <si>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</si>
  <si>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</si>
  <si>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</si>
  <si>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</si>
  <si>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</si>
  <si>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</si>
  <si>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</si>
  <si>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</si>
  <si>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</si>
  <si>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</si>
  <si>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</si>
  <si>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</si>
  <si>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</si>
  <si>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</si>
  <si>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</si>
  <si>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</si>
  <si>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</si>
  <si>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</si>
  <si>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</si>
  <si>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</si>
  <si>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</si>
  <si>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</si>
  <si>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</si>
  <si>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</si>
  <si>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</si>
  <si>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</si>
  <si>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</si>
  <si>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</si>
  <si>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</si>
  <si>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</si>
  <si>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</si>
  <si>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</si>
  <si>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</si>
  <si>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</si>
  <si>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</si>
  <si>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</si>
  <si>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</si>
  <si>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</si>
  <si>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</si>
  <si>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</si>
  <si>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</si>
  <si>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</si>
  <si>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</si>
  <si>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</si>
  <si>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</si>
  <si>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</si>
  <si>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</si>
  <si>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</si>
  <si>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</si>
  <si>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</si>
  <si>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</si>
  <si>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</si>
  <si>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</si>
  <si>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</si>
  <si>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</si>
  <si>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</si>
  <si>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</si>
  <si>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</si>
  <si>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</si>
  <si>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</si>
  <si>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</si>
  <si>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</si>
  <si>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</si>
  <si>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</si>
  <si>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</si>
  <si>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</si>
  <si>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</si>
  <si>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</si>
  <si>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</si>
  <si>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</si>
  <si>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</si>
  <si>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</si>
  <si>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</si>
  <si>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</si>
  <si>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</si>
  <si>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</si>
  <si>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</si>
  <si>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</si>
  <si>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</si>
  <si>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</si>
  <si>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</si>
  <si>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</si>
  <si>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</si>
  <si>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</si>
  <si>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</si>
  <si>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</si>
  <si>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</si>
  <si>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</si>
  <si>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</si>
  <si>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</si>
  <si>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</si>
  <si>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</si>
  <si>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</si>
  <si>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</si>
  <si>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</si>
  <si>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</si>
  <si>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</si>
  <si>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</si>
  <si>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</si>
  <si>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</si>
  <si>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</si>
  <si>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</si>
  <si>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</si>
  <si>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</si>
  <si>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</si>
  <si>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</si>
  <si>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</si>
  <si>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</si>
  <si>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</si>
  <si>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</si>
  <si>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</si>
  <si>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</si>
  <si>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</si>
  <si>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</si>
  <si>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</si>
  <si>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</si>
  <si>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</si>
  <si>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</si>
  <si>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</si>
  <si>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</si>
  <si>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</si>
  <si>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</si>
  <si>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</si>
  <si>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</si>
  <si>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</si>
  <si>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</si>
  <si>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</si>
  <si>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</si>
  <si>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</si>
  <si>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</si>
  <si>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</si>
  <si>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</si>
  <si>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</si>
  <si>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</si>
  <si>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</si>
  <si>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</si>
  <si>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</si>
  <si>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</si>
  <si>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</si>
  <si>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</si>
  <si>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</si>
  <si>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</si>
  <si>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</si>
  <si>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</si>
  <si>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</si>
  <si>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</si>
  <si>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</si>
  <si>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</si>
  <si>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</si>
  <si>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</si>
  <si>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</si>
  <si>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</si>
  <si>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</si>
  <si>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</si>
  <si>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</si>
  <si>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</si>
  <si>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</si>
  <si>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</si>
  <si>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</si>
  <si>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</si>
  <si>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</si>
  <si>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</si>
  <si>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</si>
  <si>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</si>
  <si>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</si>
  <si>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</si>
  <si>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</si>
  <si>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</si>
  <si>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</si>
  <si>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</si>
  <si>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</si>
  <si>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</si>
  <si>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</si>
  <si>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</si>
  <si>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</si>
  <si>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</si>
  <si>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</si>
  <si>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</si>
  <si>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</si>
  <si>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</si>
  <si>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</si>
  <si>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</si>
  <si>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</si>
  <si>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</si>
  <si>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</si>
  <si>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</si>
  <si>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</si>
  <si>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</si>
  <si>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</si>
  <si>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</si>
  <si>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</si>
  <si>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</si>
  <si>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</si>
  <si>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</si>
  <si>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</si>
  <si>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</si>
  <si>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</si>
  <si>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</si>
  <si>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</si>
  <si>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</si>
  <si>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</si>
  <si>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</si>
  <si>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</si>
  <si>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</si>
  <si>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</si>
  <si>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</si>
  <si>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</si>
  <si>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</si>
  <si>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</si>
  <si>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</si>
  <si>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</si>
  <si>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</si>
  <si>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</si>
  <si>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</si>
  <si>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</si>
  <si>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</si>
  <si>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</si>
  <si>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</si>
  <si>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</si>
  <si>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</si>
  <si>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</si>
  <si>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</si>
  <si>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</si>
  <si>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</si>
  <si>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</si>
  <si>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</si>
  <si>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</si>
  <si>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</si>
  <si>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</si>
  <si>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</si>
  <si>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</si>
  <si>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</si>
  <si>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</si>
  <si>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</si>
  <si>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</si>
  <si>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</si>
  <si>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</si>
  <si>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</si>
  <si>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</si>
  <si>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</si>
  <si>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</si>
  <si>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</si>
  <si>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</si>
  <si>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</si>
  <si>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</si>
  <si>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</si>
  <si>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</si>
  <si>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</si>
  <si>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</si>
  <si>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</si>
  <si>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</si>
  <si>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</si>
  <si>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</si>
  <si>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</si>
  <si>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</si>
  <si>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</si>
  <si>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</si>
  <si>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</si>
  <si>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</si>
  <si>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</si>
  <si>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</si>
  <si>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</si>
  <si>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</si>
  <si>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</si>
  <si>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</si>
  <si>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</si>
  <si>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</si>
  <si>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</si>
  <si>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</si>
  <si>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</si>
  <si>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</si>
  <si>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</si>
  <si>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</si>
  <si>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</si>
  <si>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</si>
  <si>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</si>
  <si>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</si>
  <si>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</si>
  <si>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</si>
  <si>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</si>
  <si>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</si>
  <si>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</si>
  <si>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</si>
  <si>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</si>
  <si>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</si>
  <si>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</si>
  <si>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</si>
  <si>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</si>
  <si>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</si>
  <si>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</si>
  <si>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</si>
  <si>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</si>
  <si>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</si>
  <si>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</si>
  <si>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</si>
  <si>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</si>
  <si>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</si>
  <si>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</si>
  <si>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</si>
  <si>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</si>
  <si>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</si>
  <si>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</si>
  <si>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</si>
  <si>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</si>
  <si>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</si>
  <si>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</si>
  <si>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</si>
  <si>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</si>
  <si>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</si>
  <si>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</si>
  <si>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</si>
  <si>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</si>
  <si>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</si>
  <si>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</si>
  <si>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</si>
  <si>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</si>
  <si>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</si>
  <si>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</si>
  <si>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</si>
  <si>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</si>
  <si>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</si>
  <si>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</si>
  <si>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</si>
  <si>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</si>
  <si>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</si>
  <si>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</si>
  <si>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</si>
  <si>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</si>
  <si>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</si>
  <si>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</si>
  <si>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</si>
  <si>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</si>
  <si>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</si>
  <si>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</si>
  <si>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</si>
  <si>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</si>
  <si>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</si>
  <si>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</si>
  <si>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</si>
  <si>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</si>
  <si>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</si>
  <si>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</si>
  <si>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</si>
  <si>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</si>
  <si>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</si>
  <si>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</si>
  <si>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</si>
  <si>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</si>
  <si>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</si>
  <si>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</si>
  <si>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</si>
  <si>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</si>
  <si>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</si>
  <si>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</si>
  <si>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</si>
  <si>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</si>
  <si>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</si>
  <si>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</si>
  <si>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</si>
  <si>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</si>
  <si>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</si>
  <si>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</si>
  <si>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</si>
  <si>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</si>
  <si>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</si>
  <si>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</si>
  <si>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</si>
  <si>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</si>
  <si>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</si>
  <si>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</si>
  <si>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</si>
  <si>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</si>
  <si>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</si>
  <si>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</si>
  <si>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</si>
  <si>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</si>
  <si>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</si>
  <si>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</si>
  <si>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</si>
  <si>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</si>
  <si>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</si>
  <si>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</si>
  <si>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</si>
  <si>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</si>
  <si>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</si>
  <si>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</si>
  <si>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</si>
  <si>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</si>
  <si>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</si>
  <si>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</si>
  <si>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</si>
  <si>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</si>
  <si>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</si>
  <si>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</si>
  <si>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</si>
  <si>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</si>
  <si>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</si>
  <si>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</si>
  <si>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</si>
  <si>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</si>
  <si>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</si>
  <si>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</si>
  <si>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</si>
  <si>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</si>
  <si>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</si>
  <si>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</si>
  <si>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</si>
  <si>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</si>
  <si>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</si>
  <si>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</si>
  <si>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</si>
  <si>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</si>
  <si>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</si>
  <si>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</si>
  <si>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</si>
  <si>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</si>
  <si>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</si>
  <si>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</si>
  <si>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</si>
  <si>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</si>
  <si>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</si>
  <si>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</si>
  <si>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</si>
  <si>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</si>
  <si>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</si>
  <si>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</si>
  <si>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</si>
  <si>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</si>
  <si>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</si>
  <si>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</si>
  <si>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</si>
  <si>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</si>
  <si>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</si>
  <si>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</si>
  <si>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</si>
  <si>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</si>
  <si>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</si>
  <si>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</si>
  <si>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</si>
  <si>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</si>
  <si>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</si>
  <si>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</si>
  <si>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</si>
  <si>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</si>
  <si>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</si>
  <si>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</si>
  <si>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</si>
  <si>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</si>
  <si>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</si>
  <si>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</si>
  <si>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</si>
  <si>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</si>
  <si>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</si>
  <si>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</si>
  <si>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</si>
  <si>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</si>
  <si>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</si>
  <si>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</si>
  <si>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</si>
  <si>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</si>
  <si>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</si>
  <si>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</si>
  <si>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</si>
  <si>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</si>
  <si>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</si>
  <si>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</si>
  <si>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</si>
  <si>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</si>
  <si>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</si>
  <si>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</si>
  <si>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</si>
  <si>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</si>
  <si>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</si>
  <si>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</si>
  <si>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</si>
  <si>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</si>
  <si>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</si>
  <si>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</si>
  <si>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</si>
  <si>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</si>
  <si>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</si>
  <si>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</si>
  <si>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</si>
  <si>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</si>
  <si>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</si>
  <si>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</si>
  <si>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</si>
  <si>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</si>
  <si>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</si>
  <si>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</si>
  <si>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</si>
  <si>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</si>
  <si>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</si>
  <si>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</si>
  <si>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</si>
  <si>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</si>
  <si>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</si>
  <si>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</si>
  <si>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</si>
  <si>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</si>
  <si>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</si>
  <si>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</si>
  <si>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</si>
  <si>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</si>
  <si>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</si>
  <si>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</si>
  <si>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</si>
  <si>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</si>
  <si>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</si>
  <si>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</si>
  <si>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</si>
  <si>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</si>
  <si>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</si>
  <si>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</si>
  <si>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</si>
  <si>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</si>
  <si>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</si>
  <si>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</si>
  <si>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</si>
  <si>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</si>
  <si>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</si>
  <si>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</si>
  <si>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</si>
  <si>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</si>
  <si>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</si>
  <si>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</si>
  <si>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</si>
  <si>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</si>
  <si>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</si>
  <si>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</si>
  <si>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</si>
  <si>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</si>
  <si>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</si>
  <si>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</si>
  <si>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</si>
  <si>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</si>
  <si>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</si>
  <si>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</si>
  <si>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</si>
  <si>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</si>
  <si>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</si>
  <si>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</si>
  <si>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</si>
  <si>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</si>
  <si>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</si>
  <si>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</si>
  <si>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</si>
  <si>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</si>
  <si>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</si>
  <si>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</si>
  <si>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</si>
  <si>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</si>
  <si>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</si>
  <si>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</si>
  <si>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</si>
  <si>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</si>
  <si>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</si>
  <si>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</si>
  <si>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</si>
  <si>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</si>
  <si>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</si>
  <si>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</si>
  <si>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</si>
  <si>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</si>
  <si>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</si>
  <si>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</si>
  <si>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</si>
  <si>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</si>
  <si>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</si>
  <si>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</si>
  <si>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</si>
  <si>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</si>
  <si>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</si>
  <si>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</si>
  <si>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</si>
  <si>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</si>
  <si>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</si>
  <si>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</si>
  <si>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</si>
  <si>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</si>
  <si>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</si>
  <si>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</si>
  <si>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</si>
  <si>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</si>
  <si>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</si>
  <si>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</si>
  <si>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</si>
  <si>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</si>
  <si>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</si>
  <si>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</si>
  <si>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</si>
  <si>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</si>
  <si>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</si>
  <si>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</si>
  <si>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</si>
  <si>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</si>
  <si>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</si>
  <si>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</si>
  <si>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</si>
  <si>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</si>
  <si>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</si>
  <si>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</si>
  <si>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</si>
  <si>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</si>
  <si>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</si>
  <si>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</si>
  <si>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</si>
  <si>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</si>
  <si>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</si>
  <si>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</si>
  <si>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</si>
  <si>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</si>
  <si>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</si>
  <si>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</si>
  <si>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</si>
  <si>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</si>
  <si>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</si>
  <si>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</si>
  <si>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</si>
  <si>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</si>
  <si>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</si>
  <si>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</si>
  <si>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</si>
  <si>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</si>
  <si>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</si>
  <si>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</si>
  <si>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</si>
  <si>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</si>
  <si>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</si>
  <si>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</si>
  <si>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</si>
  <si>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</si>
  <si>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</si>
  <si>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</si>
  <si>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</si>
  <si>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</si>
  <si>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</si>
  <si>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</si>
  <si>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</si>
  <si>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</si>
  <si>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</si>
  <si>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</si>
  <si>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</si>
  <si>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</si>
  <si>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</si>
  <si>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</si>
  <si>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</si>
  <si>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</si>
  <si>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</si>
  <si>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</si>
  <si>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</si>
  <si>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</si>
  <si>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</si>
  <si>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</si>
  <si>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</si>
  <si>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</si>
  <si>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</si>
  <si>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</si>
  <si>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</si>
  <si>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</si>
  <si>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</si>
  <si>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</si>
  <si>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</si>
  <si>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</si>
  <si>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</si>
  <si>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</si>
  <si>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</si>
  <si>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</si>
  <si>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</si>
  <si>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</si>
  <si>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</si>
  <si>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</si>
  <si>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</si>
  <si>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</si>
  <si>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</si>
  <si>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</si>
  <si>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</si>
  <si>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</si>
  <si>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</si>
  <si>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</si>
  <si>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</si>
  <si>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</si>
  <si>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</si>
  <si>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</si>
  <si>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</si>
  <si>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</si>
  <si>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</si>
  <si>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</si>
  <si>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</si>
  <si>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</si>
  <si>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</si>
  <si>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</si>
  <si>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</si>
  <si>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</si>
  <si>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</si>
  <si>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</si>
  <si>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</si>
  <si>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</si>
  <si>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</si>
  <si>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</si>
  <si>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</si>
  <si>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</si>
  <si>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</si>
  <si>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</si>
  <si>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</si>
  <si>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</si>
  <si>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</si>
  <si>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</si>
  <si>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</si>
  <si>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</si>
  <si>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</si>
  <si>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</si>
  <si>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</si>
  <si>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</si>
  <si>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</si>
  <si>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</si>
  <si>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</si>
  <si>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</si>
  <si>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</si>
  <si>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</si>
  <si>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</si>
  <si>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</si>
  <si>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</si>
  <si>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</si>
  <si>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</si>
  <si>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</si>
  <si>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</si>
  <si>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</si>
  <si>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</si>
  <si>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</si>
  <si>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</si>
  <si>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</si>
  <si>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</si>
  <si>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</si>
  <si>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</si>
  <si>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</si>
  <si>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</si>
  <si>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</si>
  <si>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</si>
  <si>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</si>
  <si>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</si>
  <si>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</si>
  <si>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</si>
  <si>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</si>
  <si>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</si>
  <si>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</si>
  <si>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</si>
  <si>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</si>
  <si>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</si>
  <si>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</si>
  <si>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</si>
  <si>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</si>
  <si>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</si>
  <si>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</si>
  <si>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</si>
  <si>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</si>
  <si>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</si>
  <si>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</si>
  <si>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</si>
  <si>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</si>
  <si>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</si>
  <si>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</si>
  <si>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</si>
  <si>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</si>
  <si>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</si>
  <si>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</si>
  <si>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</si>
  <si>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</si>
  <si>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</si>
  <si>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</si>
  <si>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</si>
  <si>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</si>
  <si>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</si>
  <si>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</si>
  <si>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</si>
  <si>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</si>
  <si>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</si>
  <si>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</si>
  <si>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</si>
  <si>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</si>
  <si>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</si>
  <si>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</si>
  <si>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</si>
  <si>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</si>
  <si>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</si>
  <si>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</si>
  <si>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</si>
  <si>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</si>
  <si>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</si>
  <si>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</si>
  <si>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</si>
  <si>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</si>
  <si>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</si>
  <si>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</si>
  <si>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</si>
  <si>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</si>
  <si>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</si>
  <si>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</si>
  <si>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</si>
  <si>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</si>
  <si>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</si>
  <si>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</si>
  <si>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</si>
  <si>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</si>
  <si>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</si>
  <si>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</si>
  <si>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</si>
  <si>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</si>
  <si>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</si>
  <si>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</si>
  <si>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</si>
  <si>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</si>
  <si>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</si>
  <si>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</si>
  <si>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</si>
  <si>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</si>
  <si>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</si>
  <si>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</si>
  <si>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</si>
  <si>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</si>
  <si>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</si>
  <si>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</si>
  <si>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</si>
  <si>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</si>
  <si>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</si>
  <si>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</si>
  <si>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</si>
  <si>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</si>
  <si>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</si>
  <si>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</si>
  <si>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</si>
  <si>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</si>
  <si>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</si>
  <si>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</si>
  <si>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</si>
  <si>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</si>
  <si>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</si>
  <si>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</si>
  <si>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</si>
  <si>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</si>
  <si>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</si>
  <si>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</si>
  <si>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</si>
  <si>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</si>
  <si>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</si>
  <si>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</si>
  <si>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</si>
  <si>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</si>
  <si>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</si>
  <si>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</si>
  <si>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</si>
  <si>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</si>
  <si>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</si>
  <si>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</si>
  <si>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</si>
  <si>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</si>
  <si>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</si>
  <si>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</si>
  <si>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</si>
  <si>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</si>
  <si>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</si>
  <si>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</si>
  <si>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</si>
  <si>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</si>
  <si>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</si>
  <si>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</si>
  <si>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</si>
  <si>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</si>
  <si>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</si>
  <si>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</si>
  <si>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</si>
  <si>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</si>
  <si>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</si>
  <si>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</si>
  <si>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</si>
  <si>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</si>
  <si>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</si>
  <si>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</si>
  <si>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</si>
  <si>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</si>
  <si>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</si>
  <si>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</si>
  <si>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</si>
  <si>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</si>
  <si>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</si>
  <si>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</si>
  <si>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</si>
  <si>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</si>
  <si>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</si>
  <si>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</si>
  <si>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</si>
  <si>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</si>
  <si>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</si>
  <si>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</si>
  <si>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</si>
  <si>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</si>
  <si>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</si>
  <si>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</si>
  <si>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</si>
  <si>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</si>
  <si>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</si>
  <si>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</si>
  <si>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</si>
  <si>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</si>
  <si>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</si>
  <si>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</si>
  <si>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</si>
  <si>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</si>
  <si>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</si>
  <si>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</si>
  <si>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</si>
  <si>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</si>
  <si>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</si>
  <si>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</si>
  <si>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</si>
  <si>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</si>
  <si>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</si>
  <si>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</si>
  <si>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</si>
  <si>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</si>
  <si>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</si>
  <si>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</si>
  <si>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</si>
  <si>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</si>
  <si>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</si>
  <si>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</si>
  <si>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</si>
  <si>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</si>
  <si>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</si>
  <si>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</si>
  <si>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</si>
  <si>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</si>
  <si>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</si>
  <si>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</si>
  <si>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</si>
  <si>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</si>
  <si>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</si>
  <si>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</si>
  <si>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</si>
  <si>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</si>
  <si>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</si>
  <si>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</si>
  <si>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</si>
  <si>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</si>
  <si>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</si>
  <si>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</si>
  <si>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</si>
  <si>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</si>
  <si>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</si>
  <si>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</si>
  <si>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</si>
  <si>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</si>
  <si>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</si>
  <si>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</si>
  <si>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</si>
  <si>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</si>
  <si>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</si>
  <si>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</si>
  <si>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</si>
  <si>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</si>
  <si>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</si>
  <si>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</si>
  <si>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</si>
  <si>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</si>
  <si>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</si>
  <si>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</si>
  <si>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</si>
  <si>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</si>
  <si>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</si>
  <si>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</si>
  <si>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</si>
  <si>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</si>
  <si>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</si>
  <si>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</si>
  <si>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</si>
  <si>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</si>
  <si>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</si>
  <si>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</si>
  <si>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</si>
  <si>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</si>
  <si>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</si>
  <si>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</si>
  <si>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</si>
  <si>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</si>
  <si>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</si>
  <si>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</si>
  <si>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</si>
  <si>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</si>
  <si>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</si>
  <si>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</si>
  <si>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</si>
  <si>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</si>
  <si>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</si>
  <si>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</si>
  <si>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</si>
  <si>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</si>
  <si>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</si>
  <si>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</si>
  <si>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</si>
  <si>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</si>
  <si>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</si>
  <si>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</si>
  <si>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</si>
  <si>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</si>
  <si>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</si>
  <si>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</si>
  <si>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</si>
  <si>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</si>
  <si>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</si>
  <si>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</si>
  <si>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</si>
  <si>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</si>
  <si>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</si>
  <si>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</si>
  <si>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</si>
  <si>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</si>
  <si>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</si>
  <si>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</si>
  <si>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</si>
  <si>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</si>
  <si>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</si>
  <si>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</si>
  <si>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</si>
  <si>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</si>
  <si>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</si>
  <si>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</si>
  <si>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</si>
  <si>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</si>
  <si>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</si>
  <si>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</si>
  <si>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</si>
  <si>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</si>
  <si>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</si>
  <si>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</si>
  <si>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</si>
  <si>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</si>
  <si>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</si>
  <si>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</si>
  <si>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</si>
  <si>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</si>
  <si>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</si>
  <si>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</si>
  <si>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</si>
  <si>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</si>
  <si>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</si>
  <si>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</si>
  <si>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</si>
  <si>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</si>
  <si>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</si>
  <si>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</si>
  <si>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</si>
  <si>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</si>
  <si>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</si>
  <si>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</si>
  <si>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</si>
  <si>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</si>
  <si>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</si>
  <si>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</si>
  <si>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</si>
  <si>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</si>
  <si>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</si>
  <si>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</si>
  <si>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</si>
  <si>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</si>
  <si>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</si>
  <si>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</si>
  <si>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</si>
  <si>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</si>
  <si>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</si>
  <si>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</si>
  <si>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</si>
  <si>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</si>
  <si>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</si>
  <si>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</si>
  <si>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</si>
  <si>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</si>
  <si>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</si>
  <si>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</si>
  <si>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</si>
  <si>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</si>
  <si>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</si>
  <si>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</si>
  <si>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</si>
  <si>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</si>
  <si>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</si>
  <si>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</si>
  <si>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</si>
  <si>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</si>
  <si>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</si>
  <si>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</si>
  <si>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</si>
  <si>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</si>
  <si>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</si>
  <si>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</si>
  <si>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</si>
  <si>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</si>
  <si>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</si>
  <si>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</si>
  <si>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</si>
  <si>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</si>
  <si>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</si>
  <si>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</si>
  <si>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</si>
  <si>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</si>
  <si>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</si>
  <si>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</si>
  <si>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</si>
  <si>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</si>
  <si>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</si>
  <si>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</si>
  <si>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</si>
  <si>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</si>
  <si>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</si>
  <si>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</si>
  <si>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</si>
  <si>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</si>
  <si>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</si>
  <si>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</si>
  <si>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</si>
  <si>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</si>
  <si>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</si>
  <si>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</si>
  <si>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</si>
  <si>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</si>
  <si>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</si>
  <si>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</si>
  <si>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</si>
  <si>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</si>
  <si>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</si>
  <si>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</si>
  <si>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</si>
  <si>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</si>
  <si>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</si>
  <si>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</si>
  <si>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</si>
  <si>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</si>
  <si>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</si>
  <si>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</si>
  <si>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</si>
  <si>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</si>
  <si>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</si>
  <si>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</si>
  <si>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</si>
  <si>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</si>
  <si>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</si>
  <si>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</si>
  <si>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</si>
  <si>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</si>
  <si>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</si>
  <si>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</si>
  <si>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</si>
  <si>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</si>
  <si>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</si>
  <si>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</si>
  <si>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</si>
  <si>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</si>
  <si>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</si>
  <si>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</si>
  <si>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</si>
  <si>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</si>
  <si>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</si>
  <si>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</si>
  <si>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</si>
  <si>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</si>
  <si>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</si>
  <si>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</si>
  <si>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</si>
  <si>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</si>
  <si>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</si>
  <si>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</si>
  <si>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</si>
  <si>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</si>
  <si>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</si>
  <si>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</si>
  <si>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</si>
  <si>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</si>
  <si>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</si>
  <si>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</si>
  <si>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</si>
  <si>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</si>
  <si>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</si>
  <si>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</si>
  <si>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</si>
  <si>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</si>
  <si>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</si>
  <si>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</si>
  <si>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</si>
  <si>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</si>
  <si>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</si>
  <si>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</si>
  <si>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</si>
  <si>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</si>
  <si>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</si>
  <si>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</si>
  <si>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</si>
  <si>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</si>
  <si>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</si>
  <si>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</si>
  <si>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</si>
  <si>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</si>
  <si>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</si>
  <si>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</si>
  <si>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</si>
  <si>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</si>
  <si>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</si>
  <si>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</si>
  <si>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</si>
  <si>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</si>
  <si>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</si>
  <si>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</si>
  <si>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</si>
  <si>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</si>
  <si>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</si>
  <si>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</si>
  <si>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</si>
  <si>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</si>
  <si>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</si>
  <si>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</si>
  <si>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</si>
  <si>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</si>
  <si>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</si>
  <si>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</si>
  <si>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</si>
  <si>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</si>
  <si>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</si>
  <si>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</si>
  <si>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</si>
  <si>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</si>
  <si>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</si>
  <si>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</si>
  <si>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</si>
  <si>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</si>
  <si>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</si>
  <si>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</si>
  <si>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</si>
  <si>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</si>
  <si>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</si>
  <si>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</si>
  <si>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</si>
  <si>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</si>
  <si>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</si>
  <si>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</si>
  <si>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</si>
  <si>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</si>
  <si>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</si>
  <si>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</si>
  <si>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</si>
  <si>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</si>
  <si>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</si>
  <si>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</si>
  <si>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</si>
  <si>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</si>
  <si>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</si>
  <si>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</si>
  <si>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</si>
  <si>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</si>
  <si>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</si>
  <si>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</si>
  <si>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</si>
  <si>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</si>
  <si>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</si>
  <si>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</si>
  <si>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</si>
  <si>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</si>
  <si>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</si>
  <si>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</si>
  <si>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</si>
  <si>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</si>
  <si>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</si>
  <si>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</si>
  <si>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</si>
  <si>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</si>
  <si>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</si>
  <si>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</si>
  <si>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</si>
  <si>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</si>
  <si>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</si>
  <si>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</si>
  <si>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</si>
  <si>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</si>
  <si>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</si>
  <si>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</si>
  <si>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</si>
  <si>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</si>
  <si>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</si>
  <si>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</si>
  <si>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</si>
  <si>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</si>
  <si>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</si>
  <si>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</si>
  <si>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</si>
  <si>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</si>
  <si>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</si>
  <si>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</si>
  <si>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</si>
  <si>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</si>
  <si>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</si>
  <si>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</si>
  <si>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</si>
  <si>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</si>
  <si>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</si>
  <si>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</si>
  <si>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</si>
  <si>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</si>
  <si>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</si>
  <si>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</si>
  <si>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</si>
  <si>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</si>
  <si>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</si>
  <si>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</si>
  <si>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</si>
  <si>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</si>
  <si>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</si>
  <si>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</si>
  <si>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</si>
  <si>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</si>
  <si>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</si>
  <si>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</si>
  <si>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</si>
  <si>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</si>
  <si>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</si>
  <si>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</si>
  <si>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</si>
  <si>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</si>
  <si>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</si>
  <si>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</si>
  <si>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</si>
  <si>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</si>
  <si>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</si>
  <si>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</si>
  <si>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</si>
  <si>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</si>
  <si>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</si>
  <si>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</si>
  <si>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</si>
  <si>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</si>
  <si>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</si>
  <si>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</si>
  <si>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</si>
  <si>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</si>
  <si>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</si>
  <si>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</si>
  <si>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</si>
  <si>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</si>
  <si>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</si>
  <si>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</si>
  <si>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</si>
  <si>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</si>
  <si>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</si>
  <si>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</si>
  <si>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</si>
  <si>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</si>
  <si>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</si>
  <si>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</si>
  <si>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</si>
  <si>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</si>
  <si>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</si>
  <si>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</si>
  <si>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</si>
  <si>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</si>
  <si>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</si>
  <si>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</si>
  <si>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</si>
  <si>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</si>
  <si>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</si>
  <si>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</si>
  <si>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</si>
  <si>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</si>
  <si>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</si>
  <si>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</si>
  <si>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</si>
  <si>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</si>
  <si>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</si>
  <si>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</si>
  <si>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</si>
  <si>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</si>
  <si>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</si>
  <si>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</si>
  <si>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</si>
  <si>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</si>
  <si>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</si>
  <si>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</si>
  <si>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</si>
  <si>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</si>
  <si>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</si>
  <si>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</si>
  <si>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</si>
  <si>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</si>
  <si>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</si>
  <si>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</si>
  <si>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</si>
  <si>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</si>
  <si>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</si>
  <si>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</si>
  <si>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</si>
  <si>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</si>
  <si>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</si>
  <si>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</si>
  <si>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</si>
  <si>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</si>
  <si>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</si>
  <si>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</si>
  <si>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</si>
  <si>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</si>
  <si>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</si>
  <si>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</si>
  <si>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</si>
  <si>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</si>
  <si>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</si>
  <si>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</si>
  <si>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</si>
  <si>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</si>
  <si>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</si>
  <si>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</si>
  <si>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</si>
  <si>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</si>
  <si>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</si>
  <si>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</si>
  <si>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</si>
  <si>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</si>
  <si>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</si>
  <si>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</si>
  <si>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</si>
  <si>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</si>
  <si>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</si>
  <si>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</si>
  <si>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</si>
  <si>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</si>
  <si>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</si>
  <si>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</si>
  <si>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</si>
  <si>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</si>
  <si>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</si>
  <si>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</si>
  <si>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</si>
  <si>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</si>
  <si>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</si>
  <si>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</si>
  <si>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</si>
  <si>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</si>
  <si>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</si>
  <si>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</si>
  <si>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</si>
  <si>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</si>
  <si>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</si>
  <si>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</si>
  <si>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</si>
  <si>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</si>
  <si>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</si>
  <si>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</si>
  <si>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</si>
  <si>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</si>
  <si>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</si>
  <si>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</si>
  <si>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</si>
  <si>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</si>
  <si>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</si>
  <si>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</si>
  <si>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</si>
  <si>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</si>
  <si>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</si>
  <si>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</si>
  <si>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</si>
  <si>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</si>
  <si>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</si>
  <si>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</si>
  <si>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</si>
  <si>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</si>
  <si>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</si>
  <si>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</si>
  <si>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</si>
  <si>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</si>
  <si>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</si>
  <si>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</si>
  <si>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</si>
  <si>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</si>
  <si>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</si>
  <si>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</si>
  <si>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</si>
  <si>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</si>
  <si>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</si>
  <si>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</si>
  <si>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</si>
  <si>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</si>
  <si>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</si>
  <si>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</si>
  <si>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</si>
  <si>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</si>
  <si>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</si>
  <si>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</si>
  <si>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</si>
  <si>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</si>
  <si>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</si>
  <si>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</si>
  <si>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</si>
  <si>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</si>
  <si>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</si>
  <si>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</si>
  <si>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</si>
  <si>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</si>
  <si>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</si>
  <si>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</si>
  <si>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</si>
  <si>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</si>
  <si>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</si>
  <si>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</si>
  <si>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</si>
  <si>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</si>
  <si>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</si>
  <si>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</si>
  <si>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</si>
  <si>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</si>
  <si>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</si>
  <si>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</si>
  <si>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</si>
  <si>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</si>
  <si>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</si>
  <si>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</si>
  <si>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</si>
  <si>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</si>
  <si>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</si>
  <si>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</si>
  <si>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</si>
  <si>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</si>
  <si>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</si>
  <si>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</si>
  <si>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</si>
  <si>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</si>
  <si>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</si>
  <si>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</si>
  <si>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</si>
  <si>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</si>
  <si>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</si>
  <si>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</si>
  <si>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</si>
  <si>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</si>
  <si>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</si>
  <si>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</si>
  <si>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</si>
  <si>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</si>
  <si>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</si>
  <si>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</si>
  <si>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</si>
  <si>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</si>
  <si>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</si>
  <si>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</si>
  <si>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</si>
  <si>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</si>
  <si>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</si>
  <si>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</si>
  <si>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</si>
  <si>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</si>
  <si>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</si>
  <si>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</si>
  <si>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</si>
  <si>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</si>
  <si>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</si>
  <si>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</si>
  <si>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</si>
  <si>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</si>
  <si>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</si>
  <si>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</si>
  <si>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</si>
  <si>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</si>
  <si>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</si>
  <si>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</si>
  <si>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</si>
  <si>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</si>
  <si>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</si>
  <si>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</si>
  <si>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</si>
  <si>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</si>
  <si>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</si>
  <si>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</si>
  <si>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</si>
  <si>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</si>
  <si>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</si>
  <si>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</si>
  <si>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</si>
  <si>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</si>
  <si>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</si>
  <si>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</si>
  <si>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</si>
  <si>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</si>
  <si>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</si>
  <si>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</si>
  <si>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</si>
  <si>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</si>
  <si>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</si>
  <si>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</si>
  <si>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</si>
  <si>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</si>
  <si>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</si>
  <si>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</si>
  <si>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</si>
  <si>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</si>
  <si>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</si>
  <si>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</si>
  <si>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</si>
  <si>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</si>
  <si>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</si>
  <si>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</si>
  <si>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</si>
  <si>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</si>
  <si>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</si>
  <si>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</si>
  <si>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</si>
  <si>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</si>
  <si>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</si>
  <si>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</si>
  <si>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</si>
  <si>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</si>
  <si>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</si>
  <si>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</si>
  <si>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</si>
  <si>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</si>
  <si>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</si>
  <si>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</si>
  <si>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</si>
  <si>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</si>
  <si>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</si>
  <si>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</si>
  <si>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</si>
  <si>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</si>
  <si>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</si>
  <si>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</si>
  <si>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</si>
  <si>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</si>
  <si>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</si>
  <si>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</si>
  <si>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</si>
  <si>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</si>
  <si>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</si>
  <si>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</si>
  <si>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</si>
  <si>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</si>
  <si>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</si>
  <si>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</si>
  <si>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</si>
  <si>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</si>
  <si>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</si>
  <si>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</si>
  <si>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</si>
  <si>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</si>
  <si>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</si>
  <si>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</si>
  <si>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</si>
  <si>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</si>
  <si>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</si>
  <si>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</si>
  <si>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</si>
  <si>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</si>
  <si>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</si>
  <si>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</si>
  <si>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</si>
  <si>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</si>
  <si>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</si>
  <si>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</si>
  <si>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</si>
  <si>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</si>
  <si>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</si>
  <si>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</si>
  <si>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</si>
  <si>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</si>
  <si>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</si>
  <si>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</si>
  <si>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</si>
  <si>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</si>
  <si>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</si>
  <si>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</si>
  <si>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</si>
  <si>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</si>
  <si>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</si>
  <si>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</si>
  <si>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</si>
  <si>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</si>
  <si>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</si>
  <si>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</si>
  <si>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</si>
  <si>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</si>
  <si>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</si>
  <si>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</si>
  <si>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</si>
  <si>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</si>
  <si>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</si>
  <si>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</si>
  <si>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</si>
  <si>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</si>
  <si>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</si>
  <si>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</si>
  <si>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</si>
  <si>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</si>
  <si>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</si>
  <si>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</si>
  <si>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</si>
  <si>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</si>
  <si>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</si>
  <si>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</si>
  <si>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</si>
  <si>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</si>
  <si>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</si>
  <si>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</si>
  <si>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</si>
  <si>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</si>
  <si>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</si>
  <si>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</si>
  <si>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</si>
  <si>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</si>
  <si>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</si>
  <si>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</si>
  <si>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</si>
  <si>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</si>
  <si>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</si>
  <si>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</si>
  <si>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</si>
  <si>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</si>
  <si>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</si>
  <si>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</si>
  <si>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</si>
  <si>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</si>
  <si>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</si>
  <si>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</si>
  <si>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</si>
  <si>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</si>
  <si>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</si>
  <si>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</si>
  <si>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</si>
  <si>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</si>
  <si>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</si>
  <si>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</si>
  <si>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</si>
  <si>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</si>
  <si>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</si>
  <si>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</si>
  <si>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</si>
  <si>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</si>
  <si>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</si>
  <si>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</si>
  <si>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</si>
  <si>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</si>
  <si>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</si>
  <si>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</si>
  <si>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</si>
  <si>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</si>
  <si>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</si>
  <si>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</si>
  <si>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</si>
  <si>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</si>
  <si>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</si>
  <si>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</si>
  <si>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</si>
  <si>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</si>
  <si>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</si>
  <si>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</si>
  <si>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</si>
  <si>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</si>
  <si>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</si>
  <si>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</si>
  <si>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</si>
  <si>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</si>
  <si>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</si>
  <si>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</si>
  <si>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</si>
  <si>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</si>
  <si>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</si>
  <si>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</si>
  <si>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</si>
  <si>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</si>
  <si>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</si>
  <si>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</si>
  <si>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</si>
  <si>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</si>
  <si>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</si>
  <si>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</si>
  <si>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</si>
  <si>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</si>
  <si>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</si>
  <si>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</si>
  <si>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</si>
  <si>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</si>
  <si>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</si>
  <si>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</si>
  <si>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</si>
  <si>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</si>
  <si>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</si>
  <si>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</si>
  <si>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</si>
  <si>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</si>
  <si>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</si>
  <si>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</si>
  <si>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</si>
  <si>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</si>
  <si>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</si>
  <si>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</si>
  <si>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</si>
  <si>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</si>
  <si>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</si>
  <si>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</si>
  <si>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</si>
  <si>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</si>
  <si>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</si>
  <si>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</si>
  <si>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</si>
  <si>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</si>
  <si>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</si>
  <si>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</si>
  <si>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</si>
  <si>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</si>
  <si>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</si>
  <si>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</si>
  <si>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</si>
  <si>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</si>
  <si>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</si>
  <si>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</si>
  <si>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</si>
  <si>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</si>
  <si>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</si>
  <si>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</si>
  <si>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</si>
  <si>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</si>
  <si>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</si>
  <si>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</si>
  <si>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</si>
  <si>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</si>
  <si>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</si>
  <si>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</si>
  <si>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</si>
  <si>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</si>
  <si>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</si>
  <si>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</si>
  <si>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</si>
  <si>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</si>
  <si>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</si>
  <si>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</si>
  <si>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</si>
  <si>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</si>
  <si>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</si>
  <si>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</si>
  <si>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</si>
  <si>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</si>
  <si>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</si>
  <si>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</si>
  <si>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</si>
  <si>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</si>
  <si>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</si>
  <si>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</si>
  <si>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</si>
  <si>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</si>
  <si>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</si>
  <si>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</si>
  <si>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</si>
  <si>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</si>
  <si>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</si>
  <si>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</si>
  <si>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</si>
  <si>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</si>
  <si>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</si>
  <si>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</si>
  <si>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</si>
  <si>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</si>
  <si>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</si>
  <si>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</si>
  <si>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</si>
  <si>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</si>
  <si>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</si>
  <si>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</si>
  <si>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</si>
  <si>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</si>
  <si>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</si>
  <si>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</si>
  <si>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</si>
  <si>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</si>
  <si>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</si>
  <si>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</si>
  <si>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</si>
  <si>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</si>
  <si>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</si>
  <si>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</si>
  <si>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</si>
  <si>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</si>
  <si>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</si>
  <si>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</si>
  <si>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</si>
  <si>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</si>
  <si>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</si>
  <si>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</si>
  <si>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</si>
  <si>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</si>
  <si>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</si>
  <si>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</si>
  <si>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</si>
  <si>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</si>
  <si>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</si>
  <si>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</si>
  <si>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</si>
  <si>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</si>
  <si>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</si>
  <si>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</si>
  <si>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</si>
  <si>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</si>
  <si>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</si>
  <si>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</si>
  <si>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</si>
  <si>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</si>
  <si>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</si>
  <si>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</si>
  <si>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</si>
  <si>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</si>
  <si>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</si>
  <si>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</si>
  <si>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</si>
  <si>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</si>
  <si>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</si>
  <si>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</si>
  <si>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</si>
  <si>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</si>
  <si>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</si>
  <si>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</si>
  <si>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</si>
  <si>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</si>
  <si>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</si>
  <si>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</si>
  <si>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</si>
  <si>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</si>
  <si>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</si>
  <si>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</si>
  <si>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</si>
  <si>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</si>
  <si>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</si>
  <si>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</si>
  <si>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</si>
  <si>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</si>
  <si>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</si>
  <si>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</si>
  <si>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</si>
  <si>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</si>
  <si>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</si>
  <si>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</si>
  <si>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</si>
  <si>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</si>
  <si>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</si>
  <si>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</si>
  <si>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</si>
  <si>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</si>
  <si>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</si>
  <si>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</si>
  <si>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</si>
  <si>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</si>
  <si>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</si>
  <si>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</si>
  <si>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</si>
  <si>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</si>
  <si>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</si>
  <si>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</si>
  <si>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</si>
  <si>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</si>
  <si>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</si>
  <si>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</si>
  <si>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</si>
  <si>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</si>
  <si>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</si>
  <si>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</si>
  <si>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</si>
  <si>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</si>
  <si>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</si>
  <si>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</si>
  <si>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</si>
  <si>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</si>
  <si>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</si>
  <si>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</si>
  <si>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</si>
  <si>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</si>
  <si>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</si>
  <si>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</si>
  <si>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</si>
  <si>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</si>
  <si>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</si>
  <si>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</si>
  <si>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</si>
  <si>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</si>
  <si>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</si>
  <si>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</si>
  <si>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</si>
  <si>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</si>
  <si>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</si>
  <si>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</si>
  <si>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</si>
  <si>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</si>
  <si>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</si>
  <si>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</si>
  <si>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</si>
  <si>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</si>
  <si>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</si>
  <si>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</si>
  <si>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</si>
  <si>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</si>
  <si>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</si>
  <si>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</si>
  <si>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</si>
  <si>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</si>
  <si>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</si>
  <si>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</si>
  <si>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</si>
  <si>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</si>
  <si>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</si>
  <si>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</si>
  <si>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</si>
  <si>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</si>
  <si>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</si>
  <si>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</si>
  <si>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</si>
  <si>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</si>
  <si>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</si>
  <si>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</si>
  <si>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</si>
  <si>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</si>
  <si>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</si>
  <si>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</si>
  <si>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</si>
  <si>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</si>
  <si>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</si>
  <si>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</si>
  <si>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</si>
  <si>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</si>
  <si>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</si>
  <si>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</si>
  <si>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</si>
  <si>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</si>
  <si>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</si>
  <si>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</si>
  <si>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</si>
  <si>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</si>
  <si>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</si>
  <si>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</si>
  <si>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</si>
  <si>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</si>
  <si>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</si>
  <si>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</si>
  <si>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</si>
  <si>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</si>
  <si>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</si>
  <si>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</si>
  <si>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</si>
  <si>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</si>
  <si>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</si>
  <si>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</si>
  <si>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</si>
  <si>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</si>
  <si>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</si>
  <si>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</si>
  <si>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</si>
  <si>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</si>
  <si>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</si>
  <si>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</si>
  <si>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</si>
  <si>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</si>
  <si>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</si>
  <si>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</si>
  <si>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</si>
  <si>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</si>
  <si>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</si>
  <si>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</si>
  <si>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</si>
  <si>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</si>
  <si>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</si>
  <si>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</si>
  <si>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</si>
  <si>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</si>
  <si>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</si>
  <si>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</si>
  <si>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</si>
  <si>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</si>
  <si>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</si>
  <si>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</si>
  <si>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</si>
  <si>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</si>
  <si>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</si>
  <si>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</si>
  <si>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</si>
  <si>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</si>
  <si>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</si>
  <si>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</si>
  <si>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</si>
  <si>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</si>
  <si>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</si>
  <si>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</si>
  <si>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</si>
  <si>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</si>
  <si>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</si>
  <si>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</si>
  <si>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</si>
  <si>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</si>
  <si>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</si>
  <si>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</si>
  <si>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</si>
  <si>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</si>
  <si>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</si>
  <si>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</si>
  <si>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</si>
  <si>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</si>
  <si>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</si>
  <si>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</si>
  <si>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</si>
  <si>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</si>
  <si>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</si>
  <si>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</si>
  <si>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</si>
  <si>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</si>
  <si>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</si>
  <si>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</si>
  <si>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</si>
  <si>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</si>
  <si>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</si>
  <si>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</si>
  <si>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</si>
  <si>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</si>
  <si>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</si>
  <si>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</si>
  <si>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</si>
  <si>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</si>
  <si>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</si>
  <si>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</si>
  <si>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</si>
  <si>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</si>
  <si>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</si>
  <si>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</si>
  <si>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</si>
  <si>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</si>
  <si>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</si>
  <si>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</si>
  <si>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</si>
  <si>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</si>
  <si>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</si>
  <si>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</si>
  <si>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</si>
  <si>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</si>
  <si>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</si>
  <si>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</si>
  <si>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</si>
  <si>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</si>
  <si>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</si>
  <si>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</si>
  <si>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</si>
  <si>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</si>
  <si>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</si>
  <si>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</si>
  <si>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</si>
  <si>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</si>
  <si>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</si>
  <si>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</si>
  <si>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</si>
  <si>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</si>
  <si>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</si>
  <si>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</si>
  <si>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</si>
  <si>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</si>
  <si>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</si>
  <si>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</si>
  <si>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</si>
  <si>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</si>
  <si>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</si>
  <si>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</si>
  <si>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</si>
  <si>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</si>
  <si>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</si>
  <si>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</si>
  <si>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</si>
  <si>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</si>
  <si>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</si>
  <si>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</si>
  <si>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</si>
  <si>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</si>
  <si>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</si>
  <si>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</si>
  <si>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</si>
  <si>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</si>
  <si>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</si>
  <si>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</si>
  <si>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</si>
  <si>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</si>
  <si>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</si>
  <si>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</si>
  <si>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</si>
  <si>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</si>
  <si>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</si>
  <si>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</si>
  <si>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</si>
  <si>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</si>
  <si>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</si>
  <si>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</si>
  <si>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</si>
  <si>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</si>
  <si>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</si>
  <si>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</si>
  <si>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</si>
  <si>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</si>
  <si>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</si>
  <si>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</si>
  <si>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</si>
  <si>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</si>
  <si>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</si>
  <si>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</si>
  <si>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</si>
  <si>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</si>
  <si>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</si>
  <si>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</si>
  <si>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</si>
  <si>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</si>
  <si>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</si>
  <si>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</si>
  <si>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</si>
  <si>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</si>
  <si>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</si>
  <si>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</si>
  <si>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</si>
  <si>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</si>
  <si>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</si>
  <si>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</si>
  <si>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</si>
  <si>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</si>
  <si>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</si>
  <si>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</si>
  <si>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</si>
  <si>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</si>
  <si>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</si>
  <si>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</si>
  <si>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</si>
  <si>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</si>
  <si>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</si>
  <si>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</si>
  <si>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</si>
  <si>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</si>
  <si>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</si>
  <si>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</si>
  <si>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</si>
  <si>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</si>
  <si>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</si>
  <si>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</si>
  <si>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</si>
  <si>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</si>
  <si>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</si>
  <si>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</si>
  <si>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</si>
  <si>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</si>
  <si>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</si>
  <si>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</si>
  <si>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</si>
  <si>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</si>
  <si>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</si>
  <si>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</si>
  <si>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</si>
  <si>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</si>
  <si>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</si>
  <si>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</si>
  <si>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</si>
  <si>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</si>
  <si>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</si>
  <si>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</si>
  <si>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</si>
  <si>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</si>
  <si>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</si>
  <si>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</si>
  <si>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</si>
  <si>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</si>
  <si>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</si>
  <si>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</si>
  <si>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</si>
  <si>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</si>
  <si>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</si>
  <si>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</si>
  <si>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</si>
  <si>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</si>
  <si>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</si>
  <si>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</si>
  <si>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</si>
  <si>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</si>
  <si>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</si>
  <si>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</si>
  <si>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</si>
  <si>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</si>
  <si>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</si>
  <si>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</si>
  <si>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</si>
  <si>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</si>
  <si>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</si>
  <si>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</si>
  <si>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</si>
  <si>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</si>
  <si>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</si>
  <si>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</si>
  <si>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</si>
  <si>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</si>
  <si>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</si>
  <si>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</si>
  <si>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</si>
  <si>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</si>
  <si>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</si>
  <si>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</si>
  <si>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</si>
  <si>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</si>
  <si>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</si>
  <si>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</si>
  <si>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</si>
  <si>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</si>
  <si>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</si>
  <si>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</si>
  <si>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</si>
  <si>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</si>
  <si>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</si>
  <si>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</si>
  <si>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</si>
  <si>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</si>
  <si>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</si>
  <si>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</si>
  <si>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</si>
  <si>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</si>
  <si>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</si>
  <si>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</si>
  <si>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</si>
  <si>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</si>
  <si>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</si>
  <si>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</si>
  <si>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</si>
  <si>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</si>
  <si>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</si>
  <si>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</si>
  <si>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</si>
  <si>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</si>
  <si>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</si>
  <si>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</si>
  <si>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</si>
  <si>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</si>
  <si>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</si>
  <si>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</si>
  <si>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</si>
  <si>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</si>
  <si>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</si>
  <si>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</si>
  <si>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</si>
  <si>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</si>
  <si>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</si>
  <si>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</si>
  <si>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</si>
  <si>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</si>
  <si>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</si>
  <si>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</si>
  <si>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</si>
  <si>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</si>
  <si>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</si>
  <si>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</si>
  <si>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</si>
  <si>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</si>
  <si>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</si>
  <si>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</si>
  <si>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</si>
  <si>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</si>
  <si>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</si>
  <si>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</si>
  <si>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</si>
  <si>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</si>
  <si>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</si>
  <si>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</si>
  <si>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</si>
  <si>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</si>
  <si>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</si>
  <si>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</si>
  <si>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</si>
  <si>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</si>
  <si>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</si>
  <si>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</si>
  <si>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</si>
  <si>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</si>
  <si>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</si>
  <si>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</si>
  <si>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</si>
  <si>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</si>
  <si>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</si>
  <si>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</si>
  <si>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</si>
  <si>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</si>
  <si>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</si>
  <si>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</si>
  <si>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</si>
  <si>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</si>
  <si>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</si>
  <si>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</si>
  <si>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</si>
  <si>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</si>
  <si>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</si>
  <si>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</si>
  <si>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</si>
  <si>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</si>
  <si>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</si>
  <si>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</si>
  <si>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</si>
  <si>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</si>
  <si>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</si>
  <si>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</si>
  <si>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</si>
  <si>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</si>
  <si>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</si>
  <si>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</si>
  <si>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</si>
  <si>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</si>
  <si>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</si>
  <si>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</si>
  <si>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</si>
  <si>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</si>
  <si>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</si>
  <si>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</si>
  <si>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</si>
  <si>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</si>
  <si>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</si>
  <si>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</si>
  <si>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</si>
  <si>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</si>
  <si>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</si>
  <si>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</si>
  <si>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</si>
  <si>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</si>
  <si>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</si>
  <si>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</si>
  <si>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</si>
  <si>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</si>
  <si>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</si>
  <si>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</si>
  <si>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</si>
  <si>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</si>
  <si>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</si>
  <si>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</si>
  <si>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</si>
  <si>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</si>
  <si>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</si>
  <si>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</si>
  <si>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</si>
  <si>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</si>
  <si>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</si>
  <si>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</si>
  <si>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</si>
  <si>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</si>
  <si>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</si>
  <si>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</si>
  <si>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</si>
  <si>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</si>
  <si>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</si>
  <si>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</si>
  <si>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</si>
  <si>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</si>
  <si>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</si>
  <si>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</si>
  <si>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</si>
  <si>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</si>
  <si>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</si>
  <si>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</si>
  <si>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</si>
  <si>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</si>
  <si>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</si>
  <si>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</si>
  <si>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</si>
  <si>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</si>
  <si>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</si>
  <si>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</si>
  <si>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</si>
  <si>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</si>
  <si>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</si>
  <si>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</si>
  <si>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</si>
  <si>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</si>
  <si>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</si>
  <si>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</si>
  <si>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</si>
  <si>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</si>
  <si>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</si>
  <si>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</si>
  <si>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</si>
  <si>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</si>
  <si>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</si>
  <si>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</si>
  <si>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</si>
  <si>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</si>
  <si>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</si>
  <si>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</si>
  <si>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</si>
  <si>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</si>
  <si>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</si>
  <si>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</si>
  <si>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</si>
  <si>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</si>
  <si>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</si>
  <si>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</si>
  <si>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</si>
  <si>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</si>
  <si>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</si>
  <si>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</si>
  <si>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</si>
  <si>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</si>
  <si>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</si>
  <si>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</si>
  <si>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</si>
  <si>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</si>
  <si>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</si>
  <si>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</si>
  <si>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</si>
  <si>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</si>
  <si>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</si>
  <si>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</si>
  <si>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</si>
  <si>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</si>
  <si>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</si>
  <si>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</si>
  <si>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</si>
  <si>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</si>
  <si>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</si>
  <si>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</si>
  <si>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</si>
  <si>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</si>
  <si>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</si>
  <si>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</si>
  <si>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</si>
  <si>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</si>
  <si>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</si>
  <si>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</si>
  <si>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</si>
  <si>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</si>
  <si>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</si>
  <si>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</si>
  <si>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</si>
  <si>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</si>
  <si>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</si>
  <si>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</si>
  <si>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</si>
  <si>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</si>
  <si>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</si>
  <si>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</si>
  <si>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</si>
  <si>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</si>
  <si>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</si>
  <si>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</si>
  <si>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</si>
  <si>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</si>
  <si>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</si>
  <si>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</si>
  <si>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</si>
  <si>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</si>
  <si>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</si>
  <si>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</si>
  <si>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</si>
  <si>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</si>
  <si>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</si>
  <si>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</si>
  <si>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</si>
  <si>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</si>
  <si>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</si>
  <si>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</si>
  <si>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</si>
  <si>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</si>
  <si>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</si>
  <si>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</si>
  <si>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</si>
  <si>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</si>
  <si>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</si>
  <si>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</si>
  <si>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</si>
  <si>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</si>
  <si>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</si>
  <si>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</si>
  <si>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</si>
  <si>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</si>
  <si>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</si>
  <si>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</si>
  <si>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</si>
  <si>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</si>
  <si>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</si>
  <si>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</si>
  <si>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</si>
  <si>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</si>
  <si>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</si>
  <si>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</si>
  <si>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</si>
  <si>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</si>
  <si>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</si>
  <si>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</si>
  <si>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</si>
  <si>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</si>
  <si>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</si>
  <si>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</si>
  <si>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</si>
  <si>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</si>
  <si>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</si>
  <si>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</si>
  <si>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</si>
  <si>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</si>
  <si>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</si>
  <si>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</si>
  <si>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</si>
  <si>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</si>
  <si>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</si>
  <si>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</si>
  <si>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</si>
  <si>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</si>
  <si>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</si>
  <si>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</si>
  <si>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</si>
  <si>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</si>
  <si>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</si>
  <si>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</si>
  <si>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</si>
  <si>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</si>
  <si>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</si>
  <si>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</si>
  <si>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</si>
  <si>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</si>
  <si>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</si>
  <si>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</si>
  <si>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</si>
  <si>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</si>
  <si>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</si>
  <si>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</si>
  <si>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</si>
  <si>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</si>
  <si>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</si>
  <si>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</si>
  <si>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</si>
  <si>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</si>
  <si>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</si>
  <si>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</si>
  <si>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</si>
  <si>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</si>
  <si>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</si>
  <si>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</si>
  <si>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</si>
  <si>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</si>
  <si>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</si>
  <si>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</si>
  <si>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</si>
  <si>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</si>
  <si>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</si>
  <si>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</si>
  <si>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</si>
  <si>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</si>
  <si>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</si>
  <si>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</si>
  <si>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</si>
  <si>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</si>
  <si>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</si>
  <si>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</si>
  <si>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</si>
  <si>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</si>
  <si>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</si>
  <si>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</si>
  <si>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</si>
  <si>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</si>
  <si>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</si>
  <si>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</si>
  <si>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</si>
  <si>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</si>
  <si>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</si>
  <si>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</si>
  <si>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</si>
  <si>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</si>
  <si>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</si>
  <si>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</si>
  <si>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</si>
  <si>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</si>
  <si>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</si>
  <si>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</si>
  <si>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</si>
  <si>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</si>
  <si>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</si>
  <si>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</si>
  <si>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</si>
  <si>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</si>
  <si>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</si>
  <si>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</si>
  <si>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</si>
  <si>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</si>
  <si>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</si>
  <si>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</si>
  <si>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</si>
  <si>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</si>
  <si>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</si>
  <si>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</si>
  <si>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</si>
  <si>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</si>
  <si>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</si>
  <si>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</si>
  <si>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</si>
  <si>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</si>
  <si>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</si>
  <si>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</si>
  <si>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</si>
  <si>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</si>
  <si>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</si>
  <si>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</si>
  <si>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</si>
  <si>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</si>
  <si>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</si>
  <si>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</si>
  <si>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</si>
  <si>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</si>
  <si>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</si>
  <si>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</si>
  <si>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</si>
  <si>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</si>
  <si>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</si>
  <si>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</si>
  <si>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</si>
  <si>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</si>
  <si>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</si>
  <si>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</si>
  <si>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</si>
  <si>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</si>
  <si>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</si>
  <si>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</si>
  <si>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</si>
  <si>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</si>
  <si>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</si>
  <si>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</si>
  <si>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</si>
  <si>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</si>
  <si>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</si>
  <si>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</si>
  <si>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</si>
  <si>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</si>
  <si>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</si>
  <si>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</si>
  <si>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</si>
  <si>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</si>
  <si>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</si>
  <si>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</si>
  <si>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</si>
  <si>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</si>
  <si>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</si>
  <si>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</si>
  <si>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</si>
  <si>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</si>
  <si>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</si>
  <si>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</si>
  <si>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</si>
  <si>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</si>
  <si>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</si>
  <si>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</si>
  <si>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</si>
  <si>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</si>
  <si>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</si>
  <si>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</si>
  <si>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</si>
  <si>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</si>
  <si>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</si>
  <si>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</si>
  <si>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</si>
  <si>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</si>
  <si>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</si>
  <si>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</si>
  <si>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</si>
  <si>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</si>
  <si>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</si>
  <si>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</si>
  <si>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</si>
  <si>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</si>
  <si>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</si>
  <si>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</si>
  <si>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</si>
  <si>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</si>
  <si>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</si>
  <si>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</si>
  <si>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</si>
  <si>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</si>
  <si>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</si>
  <si>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</si>
  <si>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</si>
  <si>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</si>
  <si>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</si>
  <si>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</si>
  <si>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</si>
  <si>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</si>
  <si>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</si>
  <si>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</si>
  <si>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</si>
  <si>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</si>
  <si>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</si>
  <si>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</si>
  <si>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</si>
  <si>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</si>
  <si>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</si>
  <si>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</si>
  <si>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</si>
  <si>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</si>
  <si>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</si>
  <si>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</si>
  <si>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</si>
  <si>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</si>
  <si>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</si>
  <si>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</si>
  <si>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</si>
  <si>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</si>
  <si>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</si>
  <si>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</si>
  <si>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</si>
  <si>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</si>
  <si>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</si>
  <si>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</si>
  <si>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</si>
  <si>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</si>
  <si>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</si>
  <si>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</si>
  <si>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</si>
  <si>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</si>
  <si>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</si>
  <si>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</si>
  <si>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</si>
  <si>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</si>
  <si>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</si>
  <si>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</si>
  <si>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</si>
  <si>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</si>
  <si>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</si>
  <si>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</si>
  <si>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</si>
  <si>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</si>
  <si>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</si>
  <si>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</si>
  <si>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</si>
  <si>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</si>
  <si>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</si>
  <si>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</si>
  <si>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</si>
  <si>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</si>
  <si>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</si>
  <si>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</si>
  <si>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</si>
  <si>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</si>
  <si>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</si>
  <si>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</si>
  <si>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</si>
  <si>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</si>
  <si>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</si>
  <si>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</si>
  <si>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</si>
  <si>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</si>
  <si>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</si>
  <si>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</si>
  <si>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</si>
  <si>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</si>
  <si>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</si>
  <si>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</si>
  <si>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</si>
  <si>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</si>
  <si>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</si>
  <si>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</si>
  <si>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</si>
  <si>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</si>
  <si>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</si>
  <si>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</si>
  <si>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</si>
  <si>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</si>
  <si>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</si>
  <si>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</si>
  <si>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</si>
  <si>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</si>
  <si>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</si>
  <si>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</si>
  <si>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</si>
  <si>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</si>
  <si>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</si>
  <si>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</si>
  <si>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</si>
  <si>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</si>
  <si>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</si>
  <si>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</si>
  <si>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</si>
  <si>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</si>
  <si>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</si>
  <si>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</si>
  <si>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</si>
  <si>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</si>
  <si>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</si>
  <si>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</si>
  <si>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</si>
  <si>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</si>
  <si>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</si>
  <si>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</si>
  <si>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</si>
  <si>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</si>
  <si>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</si>
  <si>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</si>
  <si>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</si>
  <si>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</si>
  <si>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</si>
  <si>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</si>
  <si>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</si>
  <si>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</si>
  <si>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</si>
  <si>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</si>
  <si>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</si>
  <si>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</si>
  <si>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</si>
  <si>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</si>
  <si>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</si>
  <si>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</si>
  <si>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</si>
  <si>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</si>
  <si>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</si>
  <si>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</si>
  <si>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</si>
  <si>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</si>
  <si>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</si>
  <si>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</si>
  <si>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</si>
  <si>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</si>
  <si>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</si>
  <si>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</si>
  <si>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</si>
  <si>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</si>
  <si>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</si>
  <si>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</si>
  <si>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</si>
  <si>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</si>
  <si>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</si>
  <si>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</si>
  <si>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</si>
  <si>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</si>
  <si>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</si>
  <si>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</si>
  <si>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</si>
  <si>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</si>
  <si>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</si>
  <si>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</si>
  <si>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</si>
  <si>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</si>
  <si>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</si>
  <si>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</si>
  <si>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</si>
  <si>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</si>
  <si>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</si>
  <si>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</si>
  <si>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</si>
  <si>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</si>
  <si>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</si>
  <si>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</si>
  <si>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</si>
  <si>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</si>
  <si>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</si>
  <si>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</si>
  <si>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</si>
  <si>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</si>
  <si>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</si>
  <si>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</si>
  <si>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</si>
  <si>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</si>
  <si>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</si>
  <si>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</si>
  <si>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</si>
  <si>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</si>
  <si>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</si>
  <si>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</si>
  <si>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</si>
  <si>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</si>
  <si>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</si>
  <si>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</si>
  <si>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</si>
  <si>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</si>
  <si>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</si>
  <si>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</si>
  <si>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</si>
  <si>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</si>
  <si>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</si>
  <si>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</si>
  <si>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</si>
  <si>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</si>
  <si>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</si>
  <si>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</si>
  <si>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</si>
  <si>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</si>
  <si>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</si>
  <si>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</si>
  <si>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</si>
  <si>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</si>
  <si>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</si>
  <si>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</si>
  <si>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</si>
  <si>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</si>
  <si>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</si>
  <si>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</si>
  <si>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</si>
  <si>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</si>
  <si>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</si>
  <si>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</si>
  <si>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</si>
  <si>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</si>
  <si>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</si>
  <si>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</si>
  <si>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</si>
  <si>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</si>
  <si>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</si>
  <si>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</si>
  <si>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</si>
  <si>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</si>
  <si>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</si>
  <si>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</si>
  <si>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</si>
  <si>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</si>
  <si>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</si>
  <si>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</si>
  <si>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</si>
  <si>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</si>
  <si>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</si>
  <si>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</si>
  <si>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</si>
  <si>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</si>
  <si>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</si>
  <si>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</si>
  <si>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</si>
  <si>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</si>
  <si>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</si>
  <si>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</si>
  <si>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</si>
  <si>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</si>
  <si>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</si>
  <si>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</si>
  <si>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</si>
  <si>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</si>
  <si>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</si>
  <si>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</si>
  <si>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</si>
  <si>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</si>
  <si>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</si>
  <si>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</si>
  <si>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</si>
  <si>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</si>
  <si>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</si>
  <si>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</si>
  <si>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</si>
  <si>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</si>
  <si>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</si>
  <si>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</si>
  <si>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</si>
  <si>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</si>
  <si>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</si>
  <si>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</si>
  <si>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</si>
  <si>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</si>
  <si>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</si>
  <si>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</si>
  <si>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</si>
  <si>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</si>
  <si>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</si>
  <si>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</si>
  <si>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</si>
  <si>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</si>
  <si>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</si>
  <si>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</si>
  <si>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</si>
  <si>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</si>
  <si>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</si>
  <si>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</si>
  <si>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</si>
  <si>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</si>
  <si>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</si>
  <si>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</si>
  <si>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</si>
  <si>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</si>
  <si>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</si>
  <si>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</si>
  <si>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</si>
  <si>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</si>
  <si>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</si>
  <si>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</si>
  <si>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</si>
  <si>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</si>
  <si>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</si>
  <si>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</si>
  <si>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</si>
  <si>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</si>
  <si>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</si>
  <si>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</si>
  <si>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</si>
  <si>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</si>
  <si>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</si>
  <si>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</si>
  <si>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</si>
  <si>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</si>
  <si>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</si>
  <si>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</si>
  <si>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</si>
  <si>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</si>
  <si>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</si>
  <si>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</si>
  <si>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</si>
  <si>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</si>
  <si>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</si>
  <si>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</si>
  <si>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</si>
  <si>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</si>
  <si>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</si>
  <si>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</si>
  <si>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</si>
  <si>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</si>
  <si>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</si>
  <si>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</si>
  <si>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</si>
  <si>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</si>
  <si>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</si>
  <si>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</si>
  <si>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</si>
  <si>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</si>
  <si>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</si>
  <si>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</si>
  <si>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</si>
  <si>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</si>
  <si>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</si>
  <si>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</si>
  <si>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</si>
  <si>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</si>
  <si>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</si>
  <si>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</si>
  <si>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</si>
  <si>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</si>
  <si>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</si>
  <si>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</si>
  <si>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</si>
  <si>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</si>
  <si>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</si>
  <si>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</si>
  <si>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</si>
  <si>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</si>
  <si>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</si>
  <si>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</si>
  <si>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</si>
  <si>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</si>
  <si>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</si>
  <si>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</si>
  <si>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</si>
  <si>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</si>
  <si>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</si>
  <si>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</si>
  <si>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</si>
  <si>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</si>
  <si>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</si>
  <si>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</si>
  <si>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</si>
  <si>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</si>
  <si>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</si>
  <si>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</si>
  <si>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</si>
  <si>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</si>
  <si>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</si>
  <si>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</si>
  <si>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</si>
  <si>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</si>
  <si>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</si>
  <si>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</si>
  <si>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</si>
  <si>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</si>
  <si>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</si>
  <si>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</si>
  <si>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</si>
  <si>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</si>
  <si>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</si>
  <si>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</si>
  <si>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</si>
  <si>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</si>
  <si>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</si>
  <si>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</si>
  <si>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</si>
  <si>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</si>
  <si>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</si>
  <si>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</si>
  <si>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</si>
  <si>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</si>
  <si>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</si>
  <si>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</si>
  <si>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</si>
  <si>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</si>
  <si>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</si>
  <si>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</si>
  <si>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</si>
  <si>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</si>
  <si>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</si>
  <si>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</si>
  <si>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</si>
  <si>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</si>
  <si>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</si>
  <si>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</si>
  <si>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</si>
  <si>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</si>
  <si>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</si>
  <si>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</si>
  <si>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</si>
  <si>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</si>
  <si>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</si>
  <si>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</si>
  <si>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</si>
  <si>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</si>
  <si>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</si>
  <si>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</si>
  <si>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</si>
  <si>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</si>
  <si>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</si>
  <si>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</si>
  <si>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</si>
  <si>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</si>
  <si>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</si>
  <si>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</si>
  <si>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</si>
  <si>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</si>
  <si>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</si>
  <si>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</si>
  <si>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</si>
  <si>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</si>
  <si>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</si>
  <si>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</si>
  <si>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</si>
  <si>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</si>
  <si>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</si>
  <si>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</si>
  <si>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</si>
  <si>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</si>
  <si>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</si>
  <si>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</si>
  <si>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</si>
  <si>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</si>
  <si>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</si>
  <si>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</si>
  <si>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</si>
  <si>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</si>
  <si>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</si>
  <si>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</si>
  <si>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</si>
  <si>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</si>
  <si>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</si>
  <si>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</si>
  <si>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</si>
  <si>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</si>
  <si>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</si>
  <si>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</si>
  <si>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</si>
  <si>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</si>
  <si>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</si>
  <si>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</si>
  <si>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</si>
  <si>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</si>
  <si>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</si>
  <si>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</si>
  <si>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</si>
  <si>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</si>
  <si>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</si>
  <si>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</si>
  <si>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</si>
  <si>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</si>
  <si>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</si>
  <si>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</si>
  <si>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</si>
  <si>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</si>
  <si>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</si>
  <si>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</si>
  <si>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</si>
  <si>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</si>
  <si>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</si>
  <si>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</si>
  <si>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</si>
  <si>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</si>
  <si>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</si>
  <si>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</si>
  <si>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</si>
  <si>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</si>
  <si>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</si>
  <si>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</si>
  <si>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</si>
  <si>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</si>
  <si>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</si>
  <si>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</si>
  <si>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</si>
  <si>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</si>
  <si>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</si>
  <si>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</si>
  <si>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</si>
  <si>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</si>
  <si>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</si>
  <si>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</si>
  <si>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</si>
  <si>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</si>
  <si>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</si>
  <si>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</si>
  <si>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</si>
  <si>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</si>
  <si>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</si>
  <si>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</si>
  <si>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</si>
  <si>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</si>
  <si>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</si>
  <si>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</si>
  <si>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</si>
  <si>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</si>
  <si>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</si>
  <si>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</si>
  <si>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</si>
  <si>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</si>
  <si>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</si>
  <si>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</si>
  <si>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</si>
  <si>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</si>
  <si>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</si>
  <si>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</si>
  <si>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</si>
  <si>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</si>
  <si>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</si>
  <si>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</si>
  <si>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</si>
  <si>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</si>
  <si>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</si>
  <si>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</si>
  <si>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</si>
  <si>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</si>
  <si>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</si>
  <si>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</si>
  <si>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</si>
  <si>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</si>
  <si>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</si>
  <si>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</si>
  <si>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</si>
  <si>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</si>
  <si>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</si>
  <si>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</si>
  <si>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</si>
  <si>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</si>
  <si>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</si>
  <si>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</si>
  <si>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</si>
  <si>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</si>
  <si>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</si>
  <si>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</si>
  <si>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</si>
  <si>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</si>
  <si>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</si>
  <si>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</si>
  <si>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</si>
  <si>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</si>
  <si>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</si>
  <si>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</si>
  <si>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</si>
  <si>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</si>
  <si>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</si>
  <si>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</si>
  <si>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</si>
  <si>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</si>
  <si>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</si>
  <si>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</si>
  <si>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</si>
  <si>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</si>
  <si>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</si>
  <si>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</si>
  <si>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</si>
  <si>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</si>
  <si>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</si>
  <si>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</si>
  <si>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</si>
  <si>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</si>
  <si>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</si>
  <si>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</si>
  <si>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</si>
  <si>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</si>
  <si>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</si>
  <si>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</si>
  <si>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</si>
  <si>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</si>
  <si>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</si>
  <si>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</si>
  <si>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</si>
  <si>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</si>
  <si>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</si>
  <si>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</si>
  <si>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</si>
  <si>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</si>
  <si>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</si>
  <si>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</si>
  <si>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</si>
  <si>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</si>
  <si>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</si>
  <si>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</si>
  <si>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</si>
  <si>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</si>
  <si>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</si>
  <si>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</si>
  <si>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</si>
  <si>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</si>
  <si>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</si>
  <si>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</si>
  <si>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</si>
  <si>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</si>
  <si>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</si>
  <si>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</si>
  <si>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</si>
  <si>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</si>
  <si>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</si>
  <si>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</si>
  <si>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</si>
  <si>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</si>
  <si>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</si>
  <si>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</si>
  <si>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</si>
  <si>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</si>
  <si>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</si>
  <si>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</si>
  <si>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</si>
  <si>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</si>
  <si>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</si>
  <si>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</si>
  <si>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</si>
  <si>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</si>
  <si>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</si>
  <si>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</si>
  <si>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</si>
  <si>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</si>
  <si>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</si>
  <si>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</si>
  <si>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</si>
  <si>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</si>
  <si>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</si>
  <si>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</si>
  <si>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</si>
  <si>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</si>
  <si>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</si>
  <si>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</si>
  <si>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</si>
  <si>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</si>
  <si>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</si>
  <si>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</si>
  <si>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</si>
  <si>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</si>
  <si>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</si>
  <si>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</si>
  <si>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</si>
  <si>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</si>
  <si>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</si>
  <si>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</si>
  <si>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</si>
  <si>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</si>
  <si>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</si>
  <si>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</si>
  <si>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</si>
  <si>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</si>
  <si>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</si>
  <si>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</si>
  <si>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</si>
  <si>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</si>
  <si>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</si>
  <si>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</si>
  <si>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</si>
  <si>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</si>
  <si>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</si>
  <si>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</si>
  <si>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</si>
  <si>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</si>
  <si>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</si>
  <si>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</si>
  <si>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</si>
  <si>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</si>
  <si>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</si>
  <si>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</si>
  <si>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</si>
  <si>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</si>
  <si>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</si>
  <si>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</si>
  <si>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</si>
  <si>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</si>
  <si>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</si>
  <si>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</si>
  <si>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</si>
  <si>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</si>
  <si>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</si>
  <si>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</si>
  <si>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</si>
  <si>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</si>
  <si>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</si>
  <si>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</si>
  <si>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</si>
  <si>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</si>
  <si>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</si>
  <si>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</si>
  <si>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</si>
  <si>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</si>
  <si>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</si>
  <si>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</si>
  <si>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</si>
  <si>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</si>
  <si>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</si>
  <si>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</si>
  <si>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</si>
  <si>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</si>
  <si>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</si>
  <si>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</si>
  <si>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</si>
  <si>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</si>
  <si>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</si>
  <si>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</si>
  <si>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</si>
  <si>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</si>
  <si>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</si>
  <si>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</si>
  <si>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</si>
  <si>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</si>
  <si>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</si>
  <si>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</si>
  <si>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</si>
  <si>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</si>
  <si>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</si>
  <si>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</si>
  <si>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</si>
  <si>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</si>
  <si>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</si>
  <si>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</si>
  <si>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</si>
  <si>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</si>
  <si>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</si>
  <si>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</si>
  <si>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</si>
  <si>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</si>
  <si>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</si>
  <si>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</si>
  <si>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</si>
  <si>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</si>
  <si>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</si>
  <si>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</si>
  <si>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</si>
  <si>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</si>
  <si>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</si>
  <si>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</si>
  <si>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</si>
  <si>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</si>
  <si>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</si>
  <si>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</si>
  <si>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</si>
  <si>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</si>
  <si>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</si>
  <si>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</si>
  <si>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</si>
  <si>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</si>
  <si>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</si>
  <si>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</si>
  <si>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</si>
  <si>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</si>
  <si>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</si>
  <si>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</si>
  <si>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</si>
  <si>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</si>
  <si>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</si>
  <si>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</si>
  <si>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</si>
  <si>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</si>
  <si>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</si>
  <si>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</si>
  <si>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</si>
  <si>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</si>
  <si>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</si>
  <si>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</si>
  <si>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</si>
  <si>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</si>
  <si>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</si>
  <si>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</si>
  <si>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</si>
  <si>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</si>
  <si>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</si>
  <si>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</si>
  <si>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</si>
  <si>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</si>
  <si>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</si>
  <si>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</si>
  <si>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</si>
  <si>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</si>
  <si>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</si>
  <si>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</si>
  <si>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</si>
  <si>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</si>
  <si>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</si>
  <si>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</si>
  <si>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</si>
  <si>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</si>
  <si>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</si>
  <si>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</si>
  <si>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</si>
  <si>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</si>
  <si>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</si>
  <si>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</si>
  <si>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</si>
  <si>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</si>
  <si>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</si>
  <si>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</si>
  <si>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</si>
  <si>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</si>
  <si>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</si>
  <si>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</si>
  <si>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</si>
  <si>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</si>
  <si>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</si>
  <si>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</si>
  <si>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</si>
  <si>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</si>
  <si>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</si>
  <si>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</si>
  <si>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</si>
  <si>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</si>
  <si>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</si>
  <si>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</si>
  <si>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</si>
  <si>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</si>
  <si>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</si>
  <si>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</si>
  <si>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</si>
  <si>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</si>
  <si>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</si>
  <si>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</si>
  <si>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</si>
  <si>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</si>
  <si>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</si>
  <si>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</si>
  <si>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</si>
  <si>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</si>
  <si>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</si>
  <si>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</si>
  <si>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</si>
  <si>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</si>
  <si>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</si>
  <si>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</si>
  <si>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</si>
  <si>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</si>
  <si>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</si>
  <si>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</si>
  <si>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</si>
  <si>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</si>
  <si>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</si>
  <si>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</si>
  <si>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</si>
  <si>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</si>
  <si>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</si>
  <si>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</si>
  <si>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</si>
  <si>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</si>
  <si>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</si>
  <si>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</si>
  <si>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</si>
  <si>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</si>
  <si>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</si>
  <si>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</si>
  <si>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</si>
  <si>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</si>
  <si>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</si>
  <si>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</si>
  <si>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</si>
  <si>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</si>
  <si>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</si>
  <si>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</si>
  <si>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</si>
  <si>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</si>
  <si>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</si>
  <si>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</si>
  <si>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</si>
  <si>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</si>
  <si>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</si>
  <si>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</si>
  <si>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</si>
  <si>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</si>
  <si>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</si>
  <si>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</si>
  <si>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</si>
  <si>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</si>
  <si>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</si>
  <si>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</si>
  <si>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</si>
  <si>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</si>
  <si>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</si>
  <si>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</si>
  <si>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</si>
  <si>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</si>
  <si>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</si>
  <si>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</si>
  <si>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</si>
  <si>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</si>
  <si>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</si>
  <si>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</si>
  <si>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</si>
  <si>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</si>
  <si>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</si>
  <si>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</si>
  <si>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</si>
  <si>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</si>
  <si>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</si>
  <si>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</si>
  <si>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</si>
  <si>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</si>
  <si>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</si>
  <si>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</si>
  <si>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</si>
  <si>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</si>
  <si>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</si>
  <si>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</si>
  <si>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</si>
  <si>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</si>
  <si>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</si>
  <si>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</si>
  <si>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</si>
  <si>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</si>
  <si>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</si>
  <si>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</si>
  <si>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</si>
  <si>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</si>
  <si>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</si>
  <si>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</si>
  <si>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</si>
  <si>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</si>
  <si>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</si>
  <si>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</si>
  <si>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</si>
  <si>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</si>
  <si>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</si>
  <si>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</si>
  <si>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</si>
  <si>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</si>
  <si>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</si>
  <si>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</si>
  <si>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</si>
  <si>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</si>
  <si>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</si>
  <si>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</si>
  <si>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</si>
  <si>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</si>
  <si>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</si>
  <si>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</si>
  <si>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</si>
  <si>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</si>
  <si>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</si>
  <si>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</si>
  <si>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</si>
  <si>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</si>
  <si>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</si>
  <si>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</si>
  <si>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</si>
  <si>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</si>
  <si>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</si>
  <si>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</si>
  <si>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</si>
  <si>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</si>
  <si>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</si>
  <si>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</si>
  <si>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</si>
  <si>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</si>
  <si>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</si>
  <si>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</si>
  <si>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</si>
  <si>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</si>
  <si>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</si>
  <si>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</si>
  <si>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</si>
  <si>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</si>
  <si>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</si>
  <si>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</si>
  <si>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</si>
  <si>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</si>
  <si>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</si>
  <si>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</si>
  <si>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</si>
  <si>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</si>
  <si>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</si>
  <si>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</si>
  <si>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</si>
  <si>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</si>
  <si>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</si>
  <si>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</si>
  <si>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</si>
  <si>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</si>
  <si>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</si>
  <si>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</si>
  <si>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</si>
  <si>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</si>
  <si>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</si>
  <si>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</si>
  <si>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</si>
  <si>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</si>
  <si>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</si>
  <si>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</si>
  <si>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</si>
  <si>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</si>
  <si>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</si>
  <si>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</si>
  <si>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</si>
  <si>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</si>
  <si>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</si>
  <si>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</si>
  <si>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</si>
  <si>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</si>
  <si>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</si>
  <si>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</si>
  <si>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</si>
  <si>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</si>
  <si>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</si>
  <si>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</si>
  <si>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</si>
  <si>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</si>
  <si>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</si>
  <si>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</si>
  <si>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</si>
  <si>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</si>
  <si>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</si>
  <si>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</si>
  <si>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</si>
  <si>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</si>
  <si>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</si>
  <si>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</si>
  <si>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</si>
  <si>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</si>
  <si>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</si>
  <si>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</si>
  <si>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</si>
  <si>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</si>
  <si>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</si>
  <si>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</si>
  <si>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</si>
  <si>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</si>
  <si>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</si>
  <si>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</si>
  <si>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</si>
  <si>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</si>
  <si>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</si>
  <si>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</si>
  <si>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</si>
  <si>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</si>
  <si>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</si>
  <si>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</si>
  <si>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</si>
  <si>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</si>
  <si>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</si>
  <si>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</si>
  <si>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</si>
  <si>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</si>
  <si>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</si>
  <si>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</si>
  <si>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</si>
  <si>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</si>
  <si>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</si>
  <si>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</si>
  <si>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</si>
  <si>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</si>
  <si>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</si>
  <si>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</si>
  <si>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</si>
  <si>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</si>
  <si>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</si>
  <si>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</si>
  <si>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</si>
  <si>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</si>
  <si>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</si>
  <si>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</si>
  <si>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</si>
  <si>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</si>
  <si>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</si>
  <si>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</si>
  <si>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</si>
  <si>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</si>
  <si>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</si>
  <si>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</si>
  <si>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</si>
  <si>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</si>
  <si>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</si>
  <si>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</si>
  <si>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</si>
  <si>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</si>
  <si>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</si>
  <si>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</si>
  <si>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</si>
  <si>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</si>
  <si>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</si>
  <si>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</si>
  <si>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</si>
  <si>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</si>
  <si>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</si>
  <si>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</si>
  <si>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</si>
  <si>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</si>
  <si>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</si>
  <si>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</si>
  <si>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</si>
  <si>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</si>
  <si>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</si>
  <si>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</si>
  <si>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</si>
  <si>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</si>
  <si>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</si>
  <si>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</si>
  <si>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</si>
  <si>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</si>
  <si>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</si>
  <si>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</si>
  <si>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</si>
  <si>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</si>
  <si>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</si>
  <si>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</si>
  <si>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</si>
  <si>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</si>
  <si>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</si>
  <si>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</si>
  <si>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</si>
  <si>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</si>
  <si>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</si>
  <si>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</si>
  <si>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</si>
  <si>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</si>
  <si>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</si>
  <si>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</si>
  <si>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</si>
  <si>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</si>
  <si>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</si>
  <si>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</si>
  <si>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</si>
  <si>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</si>
  <si>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</si>
  <si>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</si>
  <si>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</si>
  <si>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</si>
  <si>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</si>
  <si>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</si>
  <si>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</si>
  <si>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</si>
  <si>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</si>
  <si>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</si>
  <si>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</si>
  <si>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</si>
  <si>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</si>
  <si>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</si>
  <si>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</si>
  <si>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</si>
  <si>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</si>
  <si>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</si>
  <si>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</si>
  <si>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</si>
  <si>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</si>
  <si>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</si>
  <si>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</si>
  <si>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</si>
  <si>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</si>
  <si>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</si>
  <si>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</si>
  <si>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</si>
  <si>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</si>
  <si>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</si>
  <si>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</si>
  <si>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</si>
  <si>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</si>
  <si>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</si>
  <si>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</si>
  <si>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</si>
  <si>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</si>
  <si>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</si>
  <si>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</si>
  <si>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</si>
  <si>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</si>
  <si>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</si>
  <si>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</si>
  <si>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</si>
  <si>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</si>
  <si>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</si>
  <si>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</si>
  <si>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</si>
  <si>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</si>
  <si>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</si>
  <si>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</si>
  <si>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</si>
  <si>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</si>
  <si>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</si>
  <si>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</si>
  <si>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</si>
  <si>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</si>
  <si>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</si>
  <si>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</si>
  <si>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</si>
  <si>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</si>
  <si>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</si>
  <si>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</si>
  <si>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</si>
  <si>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</si>
  <si>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</si>
  <si>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</si>
  <si>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</si>
  <si>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</si>
  <si>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</si>
  <si>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</si>
  <si>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</si>
  <si>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</si>
  <si>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</si>
  <si>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</si>
  <si>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</si>
  <si>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</si>
  <si>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</si>
  <si>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</si>
  <si>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</si>
  <si>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</si>
  <si>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</si>
  <si>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</si>
  <si>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</si>
  <si>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</si>
  <si>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</si>
  <si>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</si>
  <si>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</si>
  <si>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</si>
  <si>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</si>
  <si>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</si>
  <si>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</si>
  <si>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</si>
  <si>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</si>
  <si>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</si>
  <si>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</si>
  <si>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</si>
  <si>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</si>
  <si>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</si>
  <si>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</si>
  <si>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</si>
  <si>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</si>
  <si>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</si>
  <si>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</si>
  <si>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</si>
  <si>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</si>
  <si>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</si>
  <si>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</si>
  <si>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</si>
  <si>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</si>
  <si>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</si>
  <si>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</si>
  <si>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</si>
  <si>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</si>
  <si>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</si>
  <si>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</si>
  <si>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</si>
  <si>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</si>
  <si>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</si>
  <si>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</si>
  <si>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</si>
  <si>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</si>
  <si>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</si>
  <si>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</si>
  <si>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</si>
  <si>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</si>
  <si>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</si>
  <si>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</si>
  <si>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</si>
  <si>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</si>
  <si>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</si>
  <si>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</si>
  <si>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</si>
  <si>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</si>
  <si>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</si>
  <si>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</si>
  <si>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</si>
  <si>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</si>
  <si>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</si>
  <si>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</si>
  <si>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</si>
  <si>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</si>
  <si>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</si>
  <si>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</si>
  <si>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</si>
  <si>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</si>
  <si>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</si>
  <si>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</si>
  <si>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</si>
  <si>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</si>
  <si>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</si>
  <si>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</si>
  <si>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</si>
  <si>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</si>
  <si>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</si>
  <si>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</si>
  <si>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</si>
  <si>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</si>
  <si>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</si>
  <si>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</si>
  <si>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</si>
  <si>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</si>
  <si>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</si>
  <si>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</si>
  <si>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</si>
  <si>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</si>
  <si>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</si>
  <si>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</si>
  <si>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</si>
  <si>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</si>
  <si>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</si>
  <si>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</si>
  <si>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</si>
  <si>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</si>
  <si>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</si>
  <si>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</si>
  <si>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</si>
  <si>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</si>
  <si>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</si>
  <si>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</si>
  <si>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</si>
  <si>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</si>
  <si>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</si>
  <si>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</si>
  <si>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</si>
  <si>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</si>
  <si>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</si>
  <si>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</si>
  <si>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</si>
  <si>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</si>
  <si>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</si>
  <si>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</si>
  <si>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</si>
  <si>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</si>
  <si>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</si>
  <si>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</si>
  <si>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</si>
  <si>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</si>
  <si>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</si>
  <si>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</si>
  <si>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</si>
  <si>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</si>
  <si>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</si>
  <si>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</si>
  <si>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</si>
  <si>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</si>
  <si>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</si>
  <si>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</si>
  <si>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</si>
  <si>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</si>
  <si>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</si>
  <si>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</si>
  <si>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</si>
  <si>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</si>
  <si>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</si>
  <si>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</si>
  <si>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</si>
  <si>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</si>
  <si>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</si>
  <si>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</si>
  <si>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</si>
  <si>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</si>
  <si>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</si>
  <si>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</si>
  <si>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</si>
  <si>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</si>
  <si>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</si>
  <si>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</si>
  <si>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</si>
  <si>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</si>
  <si>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</si>
  <si>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</si>
  <si>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</si>
  <si>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</si>
  <si>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</si>
  <si>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</si>
  <si>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</si>
  <si>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</si>
  <si>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</si>
  <si>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</si>
  <si>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</si>
  <si>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</si>
  <si>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</si>
  <si>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</si>
  <si>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</si>
  <si>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</si>
  <si>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</si>
  <si>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</si>
  <si>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</si>
  <si>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</si>
  <si>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</si>
  <si>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</si>
  <si>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</si>
  <si>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</si>
  <si>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</si>
  <si>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</si>
  <si>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</si>
  <si>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</si>
  <si>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</si>
  <si>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</si>
  <si>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</si>
  <si>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</si>
  <si>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</si>
  <si>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</si>
  <si>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</si>
  <si>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</si>
  <si>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</si>
  <si>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</si>
  <si>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</si>
  <si>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</si>
  <si>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</si>
  <si>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</si>
  <si>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</si>
  <si>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</si>
  <si>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</si>
  <si>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</si>
  <si>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</si>
  <si>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</si>
  <si>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</si>
  <si>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</si>
  <si>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</si>
  <si>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</si>
  <si>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</si>
  <si>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</si>
  <si>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</si>
  <si>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</si>
  <si>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</si>
  <si>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</si>
  <si>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</si>
  <si>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</si>
  <si>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</si>
  <si>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</si>
  <si>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</si>
  <si>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</si>
  <si>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</si>
  <si>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</si>
  <si>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</si>
  <si>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</si>
  <si>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</si>
  <si>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</si>
  <si>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</si>
  <si>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</si>
  <si>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</si>
  <si>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</si>
  <si>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</si>
  <si>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</si>
  <si>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</si>
  <si>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</si>
  <si>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</si>
  <si>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</si>
  <si>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</si>
  <si>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</si>
  <si>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</si>
  <si>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</si>
  <si>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</si>
  <si>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</si>
  <si>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</si>
  <si>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</si>
  <si>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</si>
  <si>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</si>
  <si>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</si>
  <si>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</si>
  <si>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</si>
  <si>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</si>
  <si>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</si>
  <si>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</si>
  <si>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</si>
  <si>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</si>
  <si>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</si>
  <si>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</si>
  <si>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</si>
  <si>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</si>
  <si>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</si>
  <si>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</si>
  <si>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</si>
  <si>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</si>
  <si>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</si>
  <si>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</si>
  <si>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</si>
  <si>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</si>
  <si>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</si>
  <si>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</si>
  <si>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</si>
  <si>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</si>
  <si>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</si>
  <si>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</si>
  <si>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</si>
  <si>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</si>
  <si>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</si>
  <si>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</si>
  <si>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</si>
  <si>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</si>
  <si>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</si>
  <si>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</si>
  <si>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</si>
  <si>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</si>
  <si>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</si>
  <si>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</si>
  <si>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</si>
  <si>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</si>
  <si>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</si>
  <si>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</si>
  <si>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</si>
  <si>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</si>
  <si>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</si>
  <si>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</si>
  <si>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</si>
  <si>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</si>
  <si>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</si>
  <si>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</si>
  <si>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</si>
  <si>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</si>
  <si>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</si>
  <si>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</si>
  <si>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</si>
  <si>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</si>
  <si>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</si>
  <si>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</si>
  <si>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</si>
  <si>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</si>
  <si>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</si>
  <si>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</si>
  <si>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</si>
  <si>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</si>
  <si>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</si>
  <si>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</si>
  <si>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</si>
  <si>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</si>
  <si>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</si>
  <si>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</si>
  <si>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</si>
  <si>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</si>
  <si>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</si>
  <si>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</si>
  <si>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</si>
  <si>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</si>
  <si>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</si>
  <si>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</si>
  <si>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</si>
  <si>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</si>
  <si>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</si>
  <si>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</si>
  <si>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</si>
  <si>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</si>
  <si>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</si>
  <si>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</si>
  <si>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</si>
  <si>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</si>
  <si>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</si>
  <si>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</si>
  <si>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</si>
  <si>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</si>
  <si>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</si>
  <si>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</si>
  <si>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</si>
  <si>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</si>
  <si>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</si>
  <si>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</si>
  <si>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</si>
  <si>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</si>
  <si>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</si>
  <si>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</si>
  <si>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</si>
  <si>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</si>
  <si>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</si>
  <si>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</si>
  <si>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</si>
  <si>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</si>
  <si>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</si>
  <si>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</si>
  <si>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</si>
  <si>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</si>
  <si>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</si>
  <si>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</si>
  <si>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</si>
  <si>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</si>
  <si>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</si>
  <si>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</si>
  <si>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</si>
  <si>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</si>
  <si>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</si>
  <si>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</si>
  <si>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</si>
  <si>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</si>
  <si>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</si>
  <si>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</si>
  <si>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</si>
  <si>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</si>
  <si>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</si>
  <si>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</si>
  <si>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</si>
  <si>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</si>
  <si>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</si>
  <si>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</si>
  <si>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</si>
  <si>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</si>
  <si>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</si>
  <si>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</si>
  <si>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</si>
  <si>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</si>
  <si>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</si>
  <si>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</si>
  <si>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</si>
  <si>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</si>
  <si>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</si>
  <si>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</si>
  <si>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</si>
  <si>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</si>
  <si>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</si>
  <si>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</si>
  <si>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</si>
  <si>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</si>
  <si>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</si>
  <si>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</si>
  <si>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</si>
  <si>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</si>
  <si>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</si>
  <si>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</si>
  <si>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</si>
  <si>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</si>
  <si>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</si>
  <si>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</si>
  <si>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</si>
  <si>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</si>
  <si>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</si>
  <si>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</si>
  <si>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</si>
  <si>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</si>
  <si>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</si>
  <si>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</si>
  <si>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</si>
  <si>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</si>
  <si>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</si>
  <si>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</si>
  <si>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</si>
  <si>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</si>
  <si>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</si>
  <si>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</si>
  <si>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</si>
  <si>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</si>
  <si>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</si>
  <si>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</si>
  <si>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</si>
  <si>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</si>
  <si>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</si>
  <si>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</si>
  <si>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</si>
  <si>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</si>
  <si>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</si>
  <si>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</si>
  <si>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</si>
  <si>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</si>
  <si>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</si>
  <si>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</si>
  <si>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</si>
  <si>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</si>
  <si>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</si>
  <si>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</si>
  <si>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</si>
  <si>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</si>
  <si>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</si>
  <si>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</si>
  <si>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</si>
  <si>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</si>
  <si>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</si>
  <si>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</si>
  <si>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</si>
  <si>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</si>
  <si>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</si>
  <si>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</si>
  <si>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</si>
  <si>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</si>
  <si>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</si>
  <si>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</si>
  <si>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</si>
  <si>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</si>
  <si>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</si>
  <si>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</si>
  <si>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</si>
  <si>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</si>
  <si>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</si>
  <si>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</si>
  <si>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</si>
  <si>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</si>
  <si>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</si>
  <si>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</si>
  <si>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</si>
  <si>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</si>
  <si>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</si>
  <si>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</si>
  <si>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</si>
  <si>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</si>
  <si>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</si>
  <si>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</si>
  <si>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</si>
  <si>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</si>
  <si>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</si>
  <si>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</si>
  <si>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</si>
  <si>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</si>
  <si>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</si>
  <si>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</si>
  <si>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</si>
  <si>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</si>
  <si>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</si>
  <si>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</si>
  <si>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</si>
  <si>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</si>
  <si>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</si>
  <si>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</si>
  <si>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</si>
  <si>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</si>
  <si>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</si>
  <si>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</si>
  <si>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</si>
  <si>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</si>
  <si>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</si>
  <si>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</si>
  <si>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</si>
  <si>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</si>
  <si>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</si>
  <si>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</si>
  <si>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</si>
  <si>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</si>
  <si>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</si>
  <si>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</si>
  <si>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</si>
  <si>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</si>
  <si>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</si>
  <si>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</si>
  <si>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</si>
  <si>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</si>
  <si>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</si>
  <si>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</si>
  <si>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</si>
  <si>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</si>
  <si>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</si>
  <si>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</si>
  <si>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</si>
  <si>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</si>
  <si>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</si>
  <si>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</si>
  <si>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</si>
  <si>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</si>
  <si>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</si>
  <si>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</si>
  <si>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</si>
  <si>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</si>
  <si>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</si>
  <si>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</si>
  <si>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</si>
  <si>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</si>
  <si>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</si>
  <si>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</si>
  <si>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</si>
  <si>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</si>
  <si>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</si>
  <si>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</si>
  <si>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</si>
  <si>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</si>
  <si>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</si>
  <si>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</si>
  <si>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</si>
  <si>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</si>
  <si>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</si>
  <si>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</si>
  <si>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</si>
  <si>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</si>
  <si>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</si>
  <si>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</si>
  <si>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</si>
  <si>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</si>
  <si>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</si>
  <si>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</si>
  <si>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</si>
  <si>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</si>
  <si>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</si>
  <si>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</si>
  <si>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</si>
  <si>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</si>
  <si>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</si>
  <si>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</si>
  <si>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</si>
  <si>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</si>
  <si>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</si>
  <si>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</si>
  <si>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</si>
  <si>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</si>
  <si>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</si>
  <si>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</si>
  <si>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</si>
  <si>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</si>
  <si>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</si>
  <si>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</si>
  <si>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</si>
  <si>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</si>
  <si>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</si>
  <si>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</si>
  <si>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</si>
  <si>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</si>
  <si>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</si>
  <si>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</si>
  <si>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</si>
  <si>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</si>
  <si>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</si>
  <si>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</si>
  <si>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</si>
  <si>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</si>
  <si>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</si>
  <si>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</si>
  <si>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</si>
  <si>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</si>
  <si>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</si>
  <si>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</si>
  <si>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</si>
  <si>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</si>
  <si>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</si>
  <si>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</si>
  <si>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</si>
  <si>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</si>
  <si>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</si>
  <si>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</si>
  <si>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</si>
  <si>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</si>
  <si>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</si>
  <si>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</si>
  <si>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</si>
  <si>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</si>
  <si>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</si>
  <si>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</si>
  <si>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</si>
  <si>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</si>
  <si>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</si>
  <si>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</si>
  <si>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</si>
  <si>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</si>
  <si>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</si>
  <si>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</si>
  <si>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</si>
  <si>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</si>
  <si>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</si>
  <si>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</si>
  <si>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</si>
  <si>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</si>
  <si>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</si>
  <si>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</si>
  <si>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</si>
  <si>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</si>
  <si>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</si>
  <si>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</si>
  <si>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</si>
  <si>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</si>
  <si>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</si>
  <si>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</si>
  <si>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</si>
  <si>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</si>
  <si>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</si>
  <si>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</si>
  <si>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</si>
  <si>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</si>
  <si>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</si>
  <si>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</si>
  <si>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</si>
  <si>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</si>
  <si>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</si>
  <si>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</si>
  <si>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</si>
  <si>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</si>
  <si>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</si>
  <si>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</si>
  <si>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</si>
  <si>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</si>
  <si>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</si>
  <si>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</si>
  <si>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</si>
  <si>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</si>
  <si>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</si>
  <si>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</si>
  <si>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</si>
  <si>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</si>
  <si>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</si>
  <si>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</si>
  <si>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</si>
  <si>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</si>
  <si>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</si>
  <si>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</si>
  <si>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</si>
  <si>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</si>
  <si>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</si>
  <si>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</si>
  <si>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</si>
  <si>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</si>
  <si>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</si>
  <si>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</si>
  <si>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</si>
  <si>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</si>
  <si>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</si>
  <si>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</si>
  <si>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</si>
  <si>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</si>
  <si>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</si>
  <si>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</si>
  <si>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</si>
  <si>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</si>
  <si>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</si>
  <si>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</si>
  <si>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</si>
  <si>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</si>
  <si>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</si>
  <si>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</si>
  <si>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</si>
  <si>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</si>
  <si>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</si>
  <si>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</si>
  <si>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</si>
  <si>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</si>
  <si>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</si>
  <si>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</si>
  <si>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</si>
  <si>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</si>
  <si>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</si>
  <si>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</si>
  <si>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</si>
  <si>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</si>
  <si>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</si>
  <si>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</si>
  <si>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</si>
  <si>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</si>
  <si>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</si>
  <si>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</si>
  <si>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</si>
  <si>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</si>
  <si>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</si>
  <si>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</si>
  <si>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</si>
  <si>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</si>
  <si>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</si>
  <si>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</si>
  <si>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</si>
  <si>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</si>
  <si>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</si>
  <si>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</si>
  <si>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</si>
  <si>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</si>
  <si>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</si>
  <si>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</si>
  <si>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</si>
  <si>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</si>
  <si>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</si>
  <si>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</si>
  <si>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</si>
  <si>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</si>
  <si>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</si>
  <si>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</si>
  <si>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</si>
  <si>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</si>
  <si>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</si>
  <si>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</si>
  <si>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</si>
  <si>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</si>
  <si>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</si>
  <si>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</si>
  <si>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</si>
  <si>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</si>
  <si>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</si>
  <si>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</si>
  <si>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</si>
  <si>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</si>
  <si>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</si>
  <si>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</si>
  <si>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</si>
  <si>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</si>
  <si>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</si>
  <si>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</si>
  <si>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</si>
  <si>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</si>
  <si>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</si>
  <si>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</si>
  <si>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</si>
  <si>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</si>
  <si>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</si>
  <si>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</si>
  <si>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</si>
  <si>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</si>
  <si>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</si>
  <si>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</si>
  <si>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</si>
  <si>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</si>
  <si>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</si>
  <si>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</si>
  <si>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</si>
  <si>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</si>
  <si>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</si>
  <si>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</si>
  <si>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</si>
  <si>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</si>
  <si>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</si>
  <si>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</si>
  <si>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</si>
  <si>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</si>
  <si>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</si>
  <si>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</si>
  <si>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</si>
  <si>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</si>
  <si>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</si>
  <si>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</si>
  <si>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</si>
  <si>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</si>
  <si>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</si>
  <si>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</si>
  <si>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</si>
  <si>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</si>
  <si>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</si>
  <si>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</si>
  <si>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</si>
  <si>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</si>
  <si>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</si>
  <si>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</si>
  <si>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</si>
  <si>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</si>
  <si>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</si>
  <si>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</si>
  <si>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</si>
  <si>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</si>
  <si>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</si>
  <si>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</si>
  <si>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</si>
  <si>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</si>
  <si>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</si>
  <si>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</si>
  <si>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</si>
  <si>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</si>
  <si>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</si>
  <si>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</si>
  <si>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</si>
  <si>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</si>
  <si>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</si>
  <si>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</si>
  <si>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</si>
  <si>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</si>
  <si>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</si>
  <si>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</si>
  <si>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</si>
  <si>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</si>
  <si>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</si>
  <si>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</si>
  <si>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</si>
  <si>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</si>
  <si>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</si>
  <si>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</si>
  <si>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</si>
  <si>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</si>
  <si>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</si>
  <si>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</si>
  <si>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</si>
  <si>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</si>
  <si>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</si>
  <si>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</si>
  <si>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</si>
  <si>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</si>
  <si>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</si>
  <si>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</si>
  <si>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</si>
  <si>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</si>
  <si>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</si>
  <si>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</si>
  <si>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</si>
  <si>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</si>
  <si>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</si>
  <si>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</si>
  <si>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</si>
  <si>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</si>
  <si>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</si>
  <si>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</si>
  <si>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</si>
  <si>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</si>
  <si>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</si>
  <si>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</si>
  <si>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</si>
  <si>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</si>
  <si>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</si>
  <si>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</si>
  <si>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</si>
  <si>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</si>
  <si>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</si>
  <si>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</si>
  <si>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</si>
  <si>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</si>
  <si>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</si>
  <si>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</si>
  <si>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</si>
  <si>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</si>
  <si>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</si>
  <si>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</si>
  <si>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</si>
  <si>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</si>
  <si>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</si>
  <si>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</si>
  <si>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</si>
  <si>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</si>
  <si>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</si>
  <si>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</si>
  <si>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</si>
  <si>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</si>
  <si>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</si>
  <si>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</si>
  <si>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</si>
  <si>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</si>
  <si>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</si>
  <si>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</si>
  <si>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</si>
  <si>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</si>
  <si>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</si>
  <si>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</si>
  <si>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</si>
  <si>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</si>
  <si>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</si>
  <si>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</si>
  <si>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</si>
  <si>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</si>
  <si>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</si>
  <si>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</si>
  <si>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</si>
  <si>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</si>
  <si>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</si>
  <si>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</si>
  <si>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</si>
  <si>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</si>
  <si>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</si>
  <si>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</si>
  <si>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</si>
  <si>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</si>
  <si>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</si>
  <si>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</si>
  <si>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</si>
  <si>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</si>
  <si>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</si>
  <si>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</si>
  <si>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</si>
  <si>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</si>
  <si>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</si>
  <si>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</si>
  <si>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</si>
  <si>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</si>
  <si>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</si>
  <si>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</si>
  <si>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</si>
  <si>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</si>
  <si>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</si>
  <si>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</si>
  <si>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</si>
  <si>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</si>
  <si>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</si>
  <si>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</si>
  <si>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</si>
  <si>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</si>
  <si>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</si>
  <si>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</si>
  <si>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</si>
  <si>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</si>
  <si>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</si>
  <si>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</si>
  <si>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</si>
  <si>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</si>
  <si>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</si>
  <si>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</si>
  <si>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</si>
  <si>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</si>
  <si>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</si>
  <si>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</si>
  <si>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</si>
  <si>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</si>
  <si>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</si>
  <si>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</si>
  <si>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</si>
  <si>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</si>
  <si>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</si>
  <si>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</si>
  <si>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</si>
  <si>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</si>
  <si>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</si>
  <si>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</si>
  <si>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</si>
  <si>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</si>
  <si>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</si>
  <si>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</si>
  <si>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</si>
  <si>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</si>
  <si>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</si>
  <si>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</si>
  <si>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</si>
  <si>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</si>
  <si>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</si>
  <si>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</si>
  <si>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</si>
  <si>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</si>
  <si>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</si>
  <si>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</si>
  <si>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</si>
  <si>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</si>
  <si>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</si>
  <si>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</si>
  <si>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</si>
  <si>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</si>
  <si>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</si>
  <si>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</si>
  <si>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</si>
  <si>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</si>
  <si>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</si>
  <si>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</si>
  <si>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</si>
  <si>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</si>
  <si>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</si>
  <si>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</si>
  <si>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</si>
  <si>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</si>
  <si>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</si>
  <si>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</si>
  <si>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</si>
  <si>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</si>
  <si>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</si>
  <si>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</si>
  <si>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</si>
  <si>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</si>
  <si>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</si>
  <si>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</si>
  <si>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</si>
  <si>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</si>
  <si>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</si>
  <si>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</si>
  <si>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</si>
  <si>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</si>
  <si>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</si>
  <si>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</si>
  <si>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</si>
  <si>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</si>
  <si>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</si>
  <si>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</si>
  <si>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</si>
  <si>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</si>
  <si>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</si>
  <si>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</si>
  <si>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</si>
  <si>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</si>
  <si>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</si>
  <si>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</si>
  <si>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</si>
  <si>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</si>
  <si>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</si>
  <si>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</si>
  <si>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</si>
  <si>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</si>
  <si>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</si>
  <si>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</si>
  <si>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</si>
  <si>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</si>
  <si>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</si>
  <si>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</si>
  <si>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</si>
  <si>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</si>
  <si>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</si>
  <si>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</si>
  <si>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</si>
  <si>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</si>
  <si>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</si>
  <si>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</si>
  <si>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</si>
  <si>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</si>
  <si>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</si>
  <si>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</si>
  <si>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</si>
  <si>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</si>
  <si>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</si>
  <si>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</si>
  <si>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</si>
  <si>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</si>
  <si>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</si>
  <si>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</si>
  <si>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</si>
  <si>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</si>
  <si>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</si>
  <si>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</si>
  <si>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</si>
  <si>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</si>
  <si>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</si>
  <si>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</si>
  <si>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</si>
  <si>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</si>
  <si>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</si>
  <si>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</si>
  <si>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</si>
  <si>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</si>
  <si>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</si>
  <si>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</si>
  <si>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</si>
  <si>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</si>
  <si>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</si>
  <si>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</si>
  <si>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</si>
  <si>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</si>
  <si>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</si>
  <si>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</si>
  <si>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</si>
  <si>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</si>
  <si>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</si>
  <si>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</si>
  <si>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</si>
  <si>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</si>
  <si>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</si>
  <si>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</si>
  <si>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</si>
  <si>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</si>
  <si>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</si>
  <si>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</si>
  <si>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</si>
  <si>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</si>
  <si>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</si>
  <si>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</si>
  <si>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</si>
  <si>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</si>
  <si>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</si>
  <si>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</si>
  <si>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</si>
  <si>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</si>
  <si>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</si>
  <si>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</si>
  <si>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</si>
  <si>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</si>
  <si>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</si>
  <si>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</si>
  <si>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</si>
  <si>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</si>
  <si>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</si>
  <si>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</si>
  <si>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</si>
  <si>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</si>
  <si>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</si>
  <si>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</si>
  <si>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</si>
  <si>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</si>
  <si>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</si>
  <si>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</si>
  <si>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</si>
  <si>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</si>
  <si>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</si>
  <si>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</si>
  <si>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</si>
  <si>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</si>
  <si>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</si>
  <si>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</si>
  <si>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</si>
  <si>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</si>
  <si>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</si>
  <si>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</si>
  <si>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</si>
  <si>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</si>
  <si>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</si>
  <si>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</si>
  <si>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</si>
  <si>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</si>
  <si>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</si>
  <si>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</si>
  <si>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</si>
  <si>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</si>
  <si>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</si>
  <si>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</si>
  <si>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</si>
  <si>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</si>
  <si>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</si>
  <si>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</si>
  <si>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</si>
  <si>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</si>
  <si>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</si>
  <si>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</si>
  <si>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</si>
  <si>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</si>
  <si>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</si>
  <si>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</si>
  <si>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</si>
  <si>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</si>
  <si>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</si>
  <si>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</si>
  <si>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</si>
  <si>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</si>
  <si>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</si>
  <si>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</si>
  <si>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</si>
  <si>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</si>
  <si>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</si>
  <si>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</si>
  <si>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</si>
  <si>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</si>
  <si>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</si>
  <si>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</si>
  <si>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</si>
  <si>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</si>
  <si>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</si>
  <si>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</si>
  <si>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</si>
  <si>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</si>
  <si>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</si>
  <si>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</si>
  <si>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</si>
  <si>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</si>
  <si>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</si>
  <si>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</si>
  <si>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</si>
  <si>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</si>
  <si>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</si>
  <si>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</si>
  <si>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</si>
  <si>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</si>
  <si>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</si>
  <si>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</si>
  <si>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</si>
  <si>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</si>
  <si>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</si>
  <si>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</si>
  <si>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</si>
  <si>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</si>
  <si>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</si>
  <si>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</si>
  <si>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</si>
  <si>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</si>
  <si>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</si>
  <si>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</si>
  <si>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</si>
  <si>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</si>
  <si>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</si>
  <si>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</si>
  <si>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</si>
  <si>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</si>
  <si>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</si>
  <si>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</si>
  <si>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</si>
  <si>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</si>
  <si>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</si>
  <si>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</si>
  <si>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</si>
  <si>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</si>
  <si>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</si>
  <si>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</si>
  <si>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</si>
  <si>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</si>
  <si>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</si>
  <si>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</si>
  <si>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</si>
  <si>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</si>
  <si>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</si>
  <si>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</si>
  <si>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</si>
  <si>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</si>
  <si>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</si>
  <si>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</si>
  <si>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</si>
  <si>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</si>
  <si>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</si>
  <si>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</si>
  <si>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</si>
  <si>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</si>
  <si>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</si>
  <si>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</si>
  <si>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</si>
  <si>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</si>
  <si>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</si>
  <si>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</si>
  <si>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</si>
  <si>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</si>
  <si>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</si>
  <si>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</si>
  <si>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</si>
  <si>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</si>
  <si>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</si>
  <si>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</si>
  <si>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</si>
  <si>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</si>
  <si>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</si>
  <si>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</si>
  <si>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</si>
  <si>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</si>
  <si>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</si>
  <si>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</si>
  <si>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</si>
  <si>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</si>
  <si>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</si>
  <si>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</si>
  <si>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</si>
  <si>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</si>
  <si>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</si>
  <si>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</si>
  <si>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</si>
  <si>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</si>
  <si>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</si>
  <si>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</si>
  <si>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</si>
  <si>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</si>
  <si>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</si>
  <si>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</si>
  <si>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</si>
  <si>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</si>
  <si>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</si>
  <si>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</si>
  <si>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</si>
  <si>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</si>
  <si>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</si>
  <si>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</si>
  <si>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</si>
  <si>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</si>
  <si>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</si>
  <si>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</si>
  <si>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</si>
  <si>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</si>
  <si>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</si>
  <si>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</si>
  <si>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</si>
  <si>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</si>
  <si>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</si>
  <si>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</si>
  <si>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</si>
  <si>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</si>
  <si>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</si>
  <si>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</si>
  <si>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</si>
  <si>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</si>
  <si>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</si>
  <si>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</si>
  <si>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</si>
  <si>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</si>
  <si>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</si>
  <si>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</si>
  <si>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</si>
  <si>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</si>
  <si>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</si>
  <si>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</si>
  <si>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</si>
  <si>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</si>
  <si>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</si>
  <si>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</si>
  <si>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</si>
  <si>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</si>
  <si>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</si>
  <si>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</si>
  <si>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</si>
  <si>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</si>
  <si>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</si>
  <si>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</si>
  <si>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</si>
  <si>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</si>
  <si>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</si>
  <si>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</si>
  <si>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</si>
  <si>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</si>
  <si>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</si>
  <si>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</si>
  <si>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</si>
  <si>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</si>
  <si>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</si>
  <si>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</si>
  <si>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</si>
  <si>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</si>
  <si>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</si>
  <si>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</si>
  <si>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</si>
  <si>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</si>
  <si>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</si>
  <si>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</si>
  <si>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</si>
  <si>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</si>
  <si>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</si>
  <si>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</si>
  <si>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</si>
  <si>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</si>
  <si>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</si>
  <si>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</si>
  <si>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</si>
  <si>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</si>
  <si>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</si>
  <si>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</si>
  <si>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</si>
  <si>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</si>
  <si>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</si>
  <si>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</si>
  <si>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</si>
  <si>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</si>
  <si>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</si>
  <si>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</si>
  <si>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</si>
  <si>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</si>
  <si>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</si>
  <si>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</si>
  <si>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</si>
  <si>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</si>
  <si>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</si>
  <si>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</si>
  <si>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</si>
  <si>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</si>
  <si>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</si>
  <si>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</si>
  <si>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</si>
  <si>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</si>
  <si>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</si>
  <si>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</si>
  <si>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</si>
  <si>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</si>
  <si>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</si>
  <si>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</si>
  <si>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</si>
  <si>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</si>
  <si>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</si>
  <si>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</si>
  <si>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</si>
  <si>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</si>
  <si>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</si>
  <si>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</si>
  <si>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</si>
  <si>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</si>
  <si>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</si>
  <si>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</si>
  <si>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</si>
  <si>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</si>
  <si>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</si>
  <si>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</si>
  <si>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</si>
  <si>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</si>
  <si>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</si>
  <si>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</si>
  <si>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</si>
  <si>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</si>
  <si>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</si>
  <si>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</si>
  <si>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</si>
  <si>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</si>
  <si>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</si>
  <si>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</si>
  <si>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</si>
  <si>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</si>
  <si>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</si>
  <si>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</si>
  <si>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</si>
  <si>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</si>
  <si>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</si>
  <si>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</si>
  <si>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</si>
  <si>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</si>
  <si>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</si>
  <si>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</si>
  <si>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</si>
  <si>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</si>
  <si>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</si>
  <si>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</si>
  <si>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</si>
  <si>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</si>
  <si>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</si>
  <si>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</si>
  <si>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</si>
  <si>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</si>
  <si>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</si>
  <si>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</si>
  <si>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</si>
  <si>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</si>
  <si>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</si>
  <si>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</si>
  <si>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</si>
  <si>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</si>
  <si>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</si>
  <si>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</si>
  <si>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</si>
  <si>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</si>
  <si>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</si>
  <si>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</si>
  <si>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</si>
  <si>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</si>
  <si>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</si>
  <si>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</si>
  <si>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</si>
  <si>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</si>
  <si>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</si>
  <si>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</si>
  <si>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</si>
  <si>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</si>
  <si>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</si>
  <si>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</si>
  <si>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</si>
  <si>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</si>
  <si>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</si>
  <si>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</si>
  <si>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</si>
  <si>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</si>
  <si>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</si>
  <si>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</si>
  <si>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</si>
  <si>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</si>
  <si>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</si>
  <si>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</si>
  <si>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</si>
  <si>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</si>
  <si>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</si>
  <si>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</si>
  <si>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</si>
  <si>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</si>
  <si>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</si>
  <si>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</si>
  <si>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</si>
  <si>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</si>
  <si>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</si>
  <si>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</si>
  <si>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</si>
  <si>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</si>
  <si>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</si>
  <si>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</si>
  <si>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</si>
  <si>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</si>
  <si>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</si>
  <si>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</si>
  <si>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</si>
  <si>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</si>
  <si>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</si>
  <si>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</si>
  <si>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</si>
  <si>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</si>
  <si>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</si>
  <si>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</si>
  <si>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</si>
  <si>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</si>
  <si>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</si>
  <si>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</si>
  <si>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</si>
  <si>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</si>
  <si>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</si>
  <si>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</si>
  <si>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</si>
  <si>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</si>
  <si>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</si>
  <si>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</si>
  <si>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</si>
  <si>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</si>
  <si>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</si>
  <si>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</si>
  <si>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</si>
  <si>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</si>
  <si>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</si>
  <si>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</si>
  <si>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</si>
  <si>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</si>
  <si>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</si>
  <si>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</si>
  <si>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</si>
  <si>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</si>
  <si>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</si>
  <si>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</si>
  <si>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</si>
  <si>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</si>
  <si>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</si>
  <si>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</si>
  <si>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</si>
  <si>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</si>
  <si>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</si>
  <si>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</si>
  <si>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</si>
  <si>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</si>
  <si>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</si>
  <si>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</si>
  <si>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</si>
  <si>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</si>
  <si>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</si>
  <si>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</si>
  <si>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</si>
  <si>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</si>
  <si>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</si>
  <si>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</si>
  <si>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</si>
  <si>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</si>
  <si>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</si>
  <si>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</si>
  <si>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</si>
  <si>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</si>
  <si>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</si>
  <si>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</si>
  <si>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</si>
  <si>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</si>
  <si>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</si>
  <si>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</si>
  <si>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</si>
  <si>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</si>
  <si>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</si>
  <si>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</si>
  <si>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</si>
  <si>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</si>
  <si>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</si>
  <si>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</si>
  <si>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</si>
  <si>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</si>
  <si>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</si>
  <si>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</si>
  <si>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</si>
  <si>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</si>
  <si>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</si>
  <si>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</si>
  <si>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</si>
  <si>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</si>
  <si>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</si>
  <si>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</si>
  <si>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</si>
  <si>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</si>
  <si>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</si>
  <si>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</si>
  <si>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</si>
  <si>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</si>
  <si>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</si>
  <si>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</si>
  <si>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</si>
  <si>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</si>
  <si>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</si>
  <si>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</si>
  <si>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</si>
  <si>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</si>
  <si>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</si>
  <si>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</si>
  <si>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</si>
  <si>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</si>
  <si>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</si>
  <si>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</si>
  <si>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</si>
  <si>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</si>
  <si>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</si>
  <si>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</si>
  <si>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</si>
  <si>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</si>
  <si>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</si>
  <si>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</si>
  <si>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</si>
  <si>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</si>
  <si>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</si>
  <si>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</si>
  <si>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</si>
  <si>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</si>
  <si>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</si>
  <si>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</si>
  <si>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</si>
  <si>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</si>
  <si>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</si>
  <si>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</si>
  <si>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</si>
  <si>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</si>
  <si>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</si>
  <si>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</si>
  <si>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</si>
  <si>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</si>
  <si>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</si>
  <si>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</si>
  <si>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</si>
  <si>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</si>
  <si>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</si>
  <si>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</si>
  <si>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</si>
  <si>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</si>
  <si>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</si>
  <si>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</si>
  <si>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</si>
  <si>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</si>
  <si>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</si>
  <si>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</si>
  <si>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</si>
  <si>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</si>
  <si>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</si>
  <si>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</si>
  <si>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</si>
  <si>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</si>
  <si>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</si>
  <si>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</si>
  <si>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</si>
  <si>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</si>
  <si>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</si>
  <si>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</si>
  <si>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</si>
  <si>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</si>
  <si>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</si>
  <si>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</si>
  <si>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</si>
  <si>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</si>
  <si>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</si>
  <si>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</si>
  <si>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</si>
  <si>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</si>
  <si>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</si>
  <si>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</si>
  <si>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</si>
  <si>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</si>
  <si>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</si>
  <si>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</si>
  <si>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</si>
  <si>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</si>
  <si>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</si>
  <si>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</si>
  <si>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</si>
  <si>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</si>
  <si>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</si>
  <si>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</si>
  <si>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</si>
  <si>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</si>
  <si>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</si>
  <si>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</si>
  <si>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</si>
  <si>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</si>
  <si>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</si>
  <si>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</si>
  <si>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</si>
  <si>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</si>
  <si>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</si>
  <si>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</si>
  <si>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</si>
  <si>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</si>
  <si>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</si>
  <si>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</si>
  <si>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</si>
  <si>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</si>
  <si>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</si>
  <si>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</si>
  <si>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</si>
  <si>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</si>
  <si>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</si>
  <si>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</si>
  <si>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</si>
  <si>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</si>
  <si>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</si>
  <si>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</si>
  <si>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</si>
  <si>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</si>
  <si>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</si>
  <si>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</si>
  <si>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</si>
  <si>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</si>
  <si>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</si>
  <si>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</si>
  <si>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</si>
  <si>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</si>
  <si>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</si>
  <si>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</si>
  <si>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</si>
  <si>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</si>
  <si>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</si>
  <si>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</si>
  <si>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</si>
  <si>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</si>
  <si>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</si>
  <si>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</si>
  <si>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</si>
  <si>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</si>
  <si>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</si>
  <si>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</si>
  <si>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</si>
  <si>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</si>
  <si>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</si>
  <si>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</si>
  <si>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</si>
  <si>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</si>
  <si>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</si>
  <si>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</si>
  <si>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</si>
  <si>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</si>
  <si>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</si>
  <si>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</si>
  <si>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</si>
  <si>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</si>
  <si>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</si>
  <si>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</si>
  <si>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</si>
  <si>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</si>
  <si>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</si>
  <si>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</si>
  <si>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</si>
  <si>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</si>
  <si>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</si>
  <si>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</si>
  <si>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</si>
  <si>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</si>
  <si>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</si>
  <si>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</si>
  <si>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</si>
  <si>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</si>
  <si>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</si>
  <si>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</si>
  <si>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</si>
  <si>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</si>
  <si>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</si>
  <si>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</si>
  <si>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</si>
  <si>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</si>
  <si>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</si>
  <si>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</si>
  <si>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</si>
  <si>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</si>
  <si>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</si>
  <si>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</si>
  <si>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</si>
  <si>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</si>
  <si>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</si>
  <si>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</si>
  <si>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</si>
  <si>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</si>
  <si>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</si>
  <si>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</si>
  <si>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</si>
  <si>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</si>
  <si>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</si>
  <si>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</si>
  <si>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</si>
  <si>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</si>
  <si>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</si>
  <si>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</si>
  <si>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</si>
  <si>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</si>
  <si>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</si>
  <si>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</si>
  <si>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</si>
  <si>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</si>
  <si>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</si>
  <si>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</si>
  <si>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</si>
  <si>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</si>
  <si>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</si>
  <si>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</si>
  <si>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</si>
  <si>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</si>
  <si>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</si>
  <si>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</si>
  <si>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</si>
  <si>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</si>
  <si>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</si>
  <si>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</si>
  <si>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</si>
  <si>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</si>
  <si>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</si>
  <si>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</si>
  <si>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</si>
  <si>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</si>
  <si>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</si>
  <si>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</si>
  <si>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</si>
  <si>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</si>
  <si>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</si>
  <si>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</si>
  <si>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</si>
  <si>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</si>
  <si>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</si>
  <si>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</si>
  <si>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</si>
  <si>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</si>
  <si>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</si>
  <si>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</si>
  <si>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</si>
  <si>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</si>
  <si>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</si>
  <si>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</si>
  <si>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</si>
  <si>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</si>
  <si>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</si>
  <si>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</si>
  <si>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</si>
  <si>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</si>
  <si>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</si>
  <si>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</si>
  <si>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</si>
  <si>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</si>
  <si>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</si>
  <si>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</si>
  <si>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</si>
  <si>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</si>
  <si>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</si>
  <si>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</si>
  <si>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</si>
  <si>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</si>
  <si>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</si>
  <si>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</si>
  <si>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</si>
  <si>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</si>
  <si>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</si>
  <si>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</si>
  <si>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</si>
  <si>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</si>
  <si>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</si>
  <si>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</si>
  <si>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</si>
  <si>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</si>
  <si>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</si>
  <si>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</si>
  <si>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</si>
  <si>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</si>
  <si>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</si>
  <si>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</si>
  <si>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</si>
  <si>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</si>
  <si>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</si>
  <si>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</si>
  <si>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</si>
  <si>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</si>
  <si>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</si>
  <si>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</si>
  <si>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</si>
  <si>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</si>
  <si>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</si>
  <si>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</si>
  <si>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</si>
  <si>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</si>
  <si>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</si>
  <si>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</si>
  <si>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</si>
  <si>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</si>
  <si>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</si>
  <si>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</si>
  <si>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</si>
  <si>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</si>
  <si>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</si>
  <si>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</si>
  <si>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</si>
  <si>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</si>
  <si>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</si>
  <si>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</si>
  <si>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</si>
  <si>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</si>
  <si>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</si>
  <si>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</si>
  <si>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</si>
  <si>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</si>
  <si>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</si>
  <si>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</si>
  <si>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</si>
  <si>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</si>
  <si>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</si>
  <si>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</si>
  <si>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</si>
  <si>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</si>
  <si>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</si>
  <si>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</si>
  <si>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</si>
  <si>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</si>
  <si>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</si>
  <si>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</si>
  <si>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</si>
  <si>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</si>
  <si>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</si>
  <si>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</si>
  <si>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</si>
  <si>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</si>
  <si>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</si>
  <si>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</si>
  <si>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</si>
  <si>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</si>
  <si>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</si>
  <si>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</si>
  <si>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</si>
  <si>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</si>
  <si>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</si>
  <si>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</si>
  <si>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</si>
  <si>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</si>
  <si>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</si>
  <si>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</si>
  <si>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</si>
  <si>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</si>
  <si>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</si>
  <si>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</si>
  <si>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</si>
  <si>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</si>
  <si>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</si>
  <si>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</si>
  <si>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</si>
  <si>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</si>
  <si>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</si>
  <si>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</si>
  <si>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</si>
  <si>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</si>
  <si>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</si>
  <si>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</si>
  <si>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</si>
  <si>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</si>
  <si>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</si>
  <si>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</si>
  <si>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</si>
  <si>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</si>
  <si>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</si>
  <si>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</si>
  <si>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</si>
  <si>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</si>
  <si>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</si>
  <si>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</si>
  <si>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</si>
  <si>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</si>
  <si>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</si>
  <si>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</si>
  <si>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</si>
  <si>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</si>
  <si>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</si>
  <si>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</si>
  <si>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</si>
  <si>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</si>
  <si>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</si>
  <si>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</si>
  <si>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</si>
  <si>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</si>
  <si>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</si>
  <si>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</si>
  <si>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</si>
  <si>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</si>
  <si>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</si>
  <si>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</si>
  <si>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</si>
  <si>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</si>
  <si>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</si>
  <si>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</si>
  <si>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</si>
  <si>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</si>
  <si>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</si>
  <si>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</si>
  <si>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</si>
  <si>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</si>
  <si>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</si>
  <si>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</si>
  <si>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</si>
  <si>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</si>
  <si>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</si>
  <si>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</si>
  <si>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</si>
  <si>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</si>
  <si>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</si>
  <si>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</si>
  <si>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</si>
  <si>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</si>
  <si>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</si>
  <si>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</si>
  <si>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</si>
  <si>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</si>
  <si>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</si>
  <si>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</si>
  <si>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</si>
  <si>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</si>
  <si>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</si>
  <si>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</si>
  <si>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</si>
  <si>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</si>
  <si>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</si>
  <si>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</si>
  <si>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</si>
  <si>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</si>
  <si>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</si>
  <si>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</si>
  <si>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</si>
  <si>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</si>
  <si>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</si>
  <si>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</si>
  <si>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</si>
  <si>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</si>
  <si>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</si>
  <si>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</si>
  <si>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</si>
  <si>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</si>
  <si>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</si>
  <si>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</si>
  <si>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</si>
  <si>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</si>
  <si>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</si>
  <si>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</si>
  <si>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</si>
  <si>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</si>
  <si>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</si>
  <si>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</si>
  <si>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</si>
  <si>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</si>
  <si>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</si>
  <si>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</si>
  <si>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</si>
  <si>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</si>
  <si>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</si>
  <si>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</si>
  <si>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</si>
  <si>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</si>
  <si>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</si>
  <si>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</si>
  <si>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</si>
  <si>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</si>
  <si>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</si>
  <si>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</si>
  <si>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</si>
  <si>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</si>
  <si>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</si>
  <si>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</si>
  <si>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</si>
  <si>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</si>
  <si>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</si>
  <si>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</si>
  <si>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</si>
  <si>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</si>
  <si>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</si>
  <si>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</si>
  <si>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</si>
  <si>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</si>
  <si>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</si>
  <si>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</si>
  <si>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</si>
  <si>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</si>
  <si>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</si>
  <si>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</si>
  <si>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</si>
  <si>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</si>
  <si>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</si>
  <si>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</si>
  <si>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</si>
  <si>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</si>
  <si>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</si>
  <si>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</si>
  <si>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</si>
  <si>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</si>
  <si>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</si>
  <si>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</si>
  <si>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</si>
  <si>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</si>
  <si>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</si>
  <si>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</si>
  <si>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</si>
  <si>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</si>
  <si>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</si>
  <si>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</si>
  <si>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</si>
  <si>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</si>
  <si>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</si>
  <si>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</si>
  <si>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</si>
  <si>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</si>
  <si>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</si>
  <si>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</si>
  <si>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</si>
  <si>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</si>
  <si>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</si>
  <si>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</si>
  <si>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</si>
  <si>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</si>
  <si>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</si>
  <si>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</si>
  <si>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</si>
  <si>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</si>
  <si>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</si>
  <si>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</si>
  <si>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</si>
  <si>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</si>
  <si>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</si>
  <si>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</si>
  <si>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</si>
  <si>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</si>
  <si>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</si>
  <si>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</si>
  <si>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</si>
  <si>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</si>
  <si>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</si>
  <si>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</si>
  <si>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</si>
  <si>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</si>
  <si>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</si>
  <si>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</si>
  <si>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</si>
  <si>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</si>
  <si>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</si>
  <si>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</si>
  <si>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</si>
  <si>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</si>
  <si>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</si>
  <si>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</si>
  <si>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</si>
  <si>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</si>
  <si>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</si>
  <si>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</si>
  <si>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</si>
  <si>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</si>
  <si>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</si>
  <si>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</si>
  <si>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</si>
  <si>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</si>
  <si>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</si>
  <si>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</si>
  <si>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</si>
  <si>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</si>
  <si>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</si>
  <si>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</si>
  <si>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</si>
  <si>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</si>
  <si>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</si>
  <si>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</si>
  <si>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</si>
  <si>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</si>
  <si>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</si>
  <si>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</si>
  <si>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</si>
  <si>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</si>
  <si>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</si>
  <si>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</si>
  <si>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</si>
  <si>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</si>
  <si>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</si>
  <si>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</si>
  <si>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</si>
  <si>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</si>
  <si>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</si>
  <si>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</si>
  <si>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</si>
  <si>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</si>
  <si>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</si>
  <si>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</si>
  <si>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</si>
  <si>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</si>
  <si>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</si>
  <si>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</si>
  <si>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</si>
  <si>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</si>
  <si>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</si>
  <si>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</si>
  <si>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</si>
  <si>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</si>
  <si>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</si>
  <si>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</si>
  <si>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</si>
  <si>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</si>
  <si>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</si>
  <si>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</si>
  <si>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</si>
  <si>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</si>
  <si>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</si>
  <si>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</si>
  <si>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</si>
  <si>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</si>
  <si>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</si>
  <si>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</si>
  <si>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</si>
  <si>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</si>
  <si>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</si>
  <si>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</si>
  <si>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</si>
  <si>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</si>
  <si>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</si>
  <si>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</si>
  <si>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</si>
  <si>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</si>
  <si>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</si>
  <si>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</si>
  <si>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</si>
  <si>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</si>
  <si>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</si>
  <si>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</si>
  <si>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</si>
  <si>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</si>
  <si>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</si>
  <si>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</si>
  <si>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</si>
  <si>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</si>
  <si>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</si>
  <si>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</si>
  <si>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</si>
  <si>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</si>
  <si>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</si>
  <si>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</si>
  <si>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</si>
  <si>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</si>
  <si>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</si>
  <si>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</si>
  <si>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</si>
  <si>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</si>
  <si>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</si>
  <si>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</si>
  <si>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</si>
  <si>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</si>
  <si>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</si>
  <si>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</si>
  <si>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</si>
  <si>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</si>
  <si>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</si>
  <si>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</si>
  <si>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</si>
  <si>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</si>
  <si>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</si>
  <si>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</si>
  <si>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</si>
  <si>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</si>
  <si>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</si>
  <si>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</si>
  <si>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</si>
  <si>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</si>
  <si>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</si>
  <si>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</si>
  <si>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</si>
  <si>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</si>
  <si>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</si>
  <si>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</si>
  <si>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</si>
  <si>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</si>
  <si>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</si>
  <si>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</si>
  <si>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</si>
  <si>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</si>
  <si>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</si>
  <si>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</si>
  <si>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</si>
  <si>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</si>
  <si>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</si>
  <si>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</si>
  <si>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</si>
  <si>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</si>
  <si>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</si>
  <si>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</si>
  <si>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</si>
  <si>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</si>
  <si>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</si>
  <si>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</si>
  <si>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</si>
  <si>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</si>
  <si>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</si>
  <si>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</si>
  <si>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</si>
  <si>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</si>
  <si>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</si>
  <si>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</si>
  <si>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</si>
  <si>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</si>
  <si>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</si>
  <si>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</si>
  <si>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</si>
  <si>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</si>
  <si>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</si>
  <si>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</si>
  <si>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</si>
  <si>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</si>
  <si>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</si>
  <si>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</si>
  <si>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</si>
  <si>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</si>
  <si>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</si>
  <si>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</si>
  <si>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</si>
  <si>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</si>
  <si>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</si>
  <si>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</si>
  <si>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</si>
  <si>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</si>
  <si>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</si>
  <si>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</si>
  <si>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</si>
  <si>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</si>
  <si>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</si>
  <si>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</si>
  <si>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</si>
  <si>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</si>
  <si>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</si>
  <si>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</si>
  <si>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</si>
  <si>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</si>
  <si>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</si>
  <si>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</si>
  <si>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</si>
  <si>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</si>
  <si>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</si>
  <si>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</si>
  <si>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</si>
  <si>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</si>
  <si>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</si>
  <si>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</si>
  <si>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</si>
  <si>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</si>
  <si>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</si>
  <si>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</si>
  <si>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</si>
  <si>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</si>
  <si>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</si>
  <si>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</si>
  <si>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</si>
  <si>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</si>
  <si>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</si>
  <si>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</si>
  <si>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</si>
  <si>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</si>
  <si>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</si>
  <si>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</si>
  <si>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</si>
  <si>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</si>
  <si>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</si>
  <si>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</si>
  <si>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</si>
  <si>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</si>
  <si>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</si>
  <si>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</si>
  <si>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</si>
  <si>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</si>
  <si>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</si>
  <si>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</si>
  <si>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</si>
  <si>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</si>
  <si>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</si>
  <si>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</si>
  <si>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</si>
  <si>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</si>
  <si>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</si>
  <si>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</si>
  <si>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</si>
  <si>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</si>
  <si>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</si>
  <si>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</si>
  <si>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</si>
  <si>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</si>
  <si>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</si>
  <si>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</si>
  <si>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</si>
  <si>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</si>
  <si>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</si>
  <si>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</si>
  <si>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</si>
  <si>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</si>
  <si>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</si>
  <si>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</si>
  <si>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</si>
  <si>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</si>
  <si>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</si>
  <si>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</si>
  <si>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</si>
  <si>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</si>
  <si>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</si>
  <si>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</si>
  <si>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</si>
  <si>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</si>
  <si>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</si>
  <si>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</si>
  <si>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</si>
  <si>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</si>
  <si>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</si>
  <si>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</si>
  <si>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</si>
  <si>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</si>
  <si>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</si>
  <si>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</si>
  <si>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</si>
  <si>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</si>
  <si>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</si>
  <si>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</si>
  <si>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</si>
  <si>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</si>
  <si>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</si>
  <si>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</si>
  <si>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</si>
  <si>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</si>
  <si>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</si>
  <si>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</si>
  <si>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</si>
  <si>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</si>
  <si>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</si>
  <si>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</si>
  <si>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</si>
  <si>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</si>
  <si>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</si>
  <si>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</si>
  <si>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</si>
  <si>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</si>
  <si>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</si>
  <si>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</si>
  <si>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</si>
  <si>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</si>
  <si>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</si>
  <si>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</si>
  <si>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</si>
  <si>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</si>
  <si>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</si>
  <si>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</si>
  <si>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</si>
  <si>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</si>
  <si>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</si>
  <si>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</si>
  <si>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</si>
  <si>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</si>
  <si>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</si>
  <si>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</si>
  <si>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</si>
  <si>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</si>
  <si>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</si>
  <si>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</si>
  <si>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</si>
  <si>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</si>
  <si>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</si>
  <si>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</si>
  <si>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</si>
  <si>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</si>
  <si>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</si>
  <si>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</si>
  <si>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</si>
  <si>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</si>
  <si>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</si>
  <si>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</si>
  <si>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</si>
  <si>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</si>
  <si>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</si>
  <si>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</si>
  <si>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</si>
  <si>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</si>
  <si>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</si>
  <si>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</si>
  <si>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</si>
  <si>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</si>
  <si>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</si>
  <si>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</si>
  <si>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</si>
  <si>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</si>
  <si>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</si>
  <si>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</si>
  <si>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</si>
  <si>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</si>
  <si>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</si>
  <si>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</si>
  <si>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</si>
  <si>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</si>
  <si>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</si>
  <si>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</si>
  <si>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</si>
  <si>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</si>
  <si>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</si>
  <si>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</si>
  <si>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</si>
  <si>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</si>
  <si>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</si>
  <si>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</si>
  <si>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</si>
  <si>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</si>
  <si>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</si>
  <si>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</si>
  <si>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</si>
  <si>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</si>
  <si>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</si>
  <si>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</si>
  <si>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</si>
  <si>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</si>
  <si>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</si>
  <si>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</si>
  <si>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</si>
  <si>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</si>
  <si>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</si>
  <si>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</si>
  <si>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</si>
  <si>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</si>
  <si>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</si>
  <si>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</si>
  <si>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</si>
  <si>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</si>
  <si>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</si>
  <si>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</si>
  <si>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</si>
  <si>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</si>
  <si>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</si>
  <si>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</si>
  <si>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</si>
  <si>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</si>
  <si>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</si>
  <si>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</si>
  <si>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</si>
  <si>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</si>
  <si>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</si>
  <si>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</si>
  <si>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</si>
  <si>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</si>
  <si>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</si>
  <si>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</si>
  <si>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</si>
  <si>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</si>
  <si>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</si>
  <si>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</si>
  <si>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</si>
  <si>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</si>
  <si>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</si>
  <si>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</si>
  <si>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</si>
  <si>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</si>
  <si>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</si>
  <si>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</si>
  <si>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</si>
  <si>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</si>
  <si>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</si>
  <si>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</si>
  <si>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</si>
  <si>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</si>
  <si>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</si>
  <si>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</si>
  <si>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</si>
  <si>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</si>
  <si>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</si>
  <si>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</si>
  <si>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</si>
  <si>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</si>
  <si>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</si>
  <si>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</si>
  <si>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</si>
  <si>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</si>
  <si>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</si>
  <si>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</si>
  <si>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</si>
  <si>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</si>
  <si>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</si>
  <si>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</si>
  <si>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</si>
  <si>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</si>
  <si>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</si>
  <si>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</si>
  <si>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</si>
  <si>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</si>
  <si>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</si>
  <si>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</si>
  <si>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</si>
  <si>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</si>
  <si>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</si>
  <si>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</si>
  <si>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</si>
  <si>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</si>
  <si>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</si>
  <si>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</si>
  <si>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</si>
  <si>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</si>
  <si>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</si>
  <si>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</si>
  <si>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</si>
  <si>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</si>
  <si>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</si>
  <si>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</si>
  <si>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</si>
  <si>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</si>
  <si>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</si>
  <si>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</si>
  <si>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</si>
  <si>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</si>
  <si>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</si>
  <si>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</si>
  <si>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</si>
  <si>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</si>
  <si>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</si>
  <si>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</si>
  <si>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</si>
  <si>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</si>
  <si>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</si>
  <si>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</si>
  <si>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</si>
  <si>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</si>
  <si>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</si>
  <si>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</si>
  <si>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</si>
  <si>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</si>
  <si>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</si>
  <si>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</si>
  <si>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</si>
  <si>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</si>
  <si>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</si>
  <si>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</si>
  <si>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</si>
  <si>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</si>
  <si>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</si>
  <si>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</si>
  <si>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</si>
  <si>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</si>
  <si>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</si>
  <si>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</si>
  <si>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</si>
  <si>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</si>
  <si>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</si>
  <si>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</si>
  <si>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</si>
  <si>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</si>
  <si>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</si>
  <si>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</si>
  <si>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</si>
  <si>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</si>
  <si>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</si>
  <si>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</si>
  <si>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</si>
  <si>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</si>
  <si>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</si>
  <si>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</si>
  <si>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</si>
  <si>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</si>
  <si>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</si>
  <si>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</si>
  <si>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</si>
  <si>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</si>
  <si>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</si>
  <si>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</si>
  <si>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</si>
  <si>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</si>
  <si>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</si>
  <si>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</si>
  <si>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</si>
  <si>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</si>
  <si>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</si>
  <si>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</si>
  <si>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</si>
  <si>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</si>
  <si>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</si>
  <si>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</si>
  <si>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</si>
  <si>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</si>
  <si>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</si>
  <si>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</si>
  <si>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</si>
  <si>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</si>
  <si>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</si>
  <si>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</si>
  <si>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</si>
  <si>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</si>
  <si>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</si>
  <si>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</si>
  <si>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</si>
  <si>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</si>
  <si>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</si>
  <si>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</si>
  <si>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</si>
  <si>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</si>
  <si>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</si>
  <si>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</si>
  <si>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</si>
  <si>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</si>
  <si>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</si>
  <si>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</si>
  <si>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</si>
  <si>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</si>
  <si>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</si>
  <si>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</si>
  <si>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</si>
  <si>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</si>
  <si>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</si>
  <si>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</si>
  <si>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</si>
  <si>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</si>
  <si>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</si>
  <si>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</si>
  <si>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</si>
  <si>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</si>
  <si>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</si>
  <si>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</si>
  <si>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</si>
  <si>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</si>
  <si>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</si>
  <si>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</si>
  <si>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</si>
  <si>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</si>
  <si>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</si>
  <si>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</si>
  <si>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</si>
  <si>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</si>
  <si>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</si>
  <si>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</si>
  <si>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</si>
  <si>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</si>
  <si>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</si>
  <si>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</si>
  <si>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</si>
  <si>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</si>
  <si>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</si>
  <si>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</si>
  <si>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</si>
  <si>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</si>
  <si>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</si>
  <si>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</si>
  <si>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</si>
  <si>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</si>
  <si>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</si>
  <si>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</si>
  <si>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</si>
  <si>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</si>
  <si>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</si>
  <si>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</si>
  <si>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</si>
  <si>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</si>
  <si>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</si>
  <si>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</si>
  <si>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</si>
  <si>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</si>
  <si>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</si>
  <si>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</si>
  <si>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</si>
  <si>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</si>
  <si>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</si>
  <si>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</si>
  <si>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</si>
  <si>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</si>
  <si>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</si>
  <si>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</si>
  <si>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</si>
  <si>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</si>
  <si>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</si>
  <si>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</si>
  <si>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</si>
  <si>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</si>
  <si>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</si>
  <si>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</si>
  <si>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</si>
  <si>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</si>
  <si>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</si>
  <si>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</si>
  <si>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</si>
  <si>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</si>
  <si>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</si>
  <si>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</si>
  <si>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</si>
  <si>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</si>
  <si>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</si>
  <si>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</si>
  <si>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</si>
  <si>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</si>
  <si>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</si>
  <si>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</si>
  <si>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</si>
  <si>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</si>
  <si>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</si>
  <si>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</si>
  <si>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</si>
  <si>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</si>
  <si>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</si>
  <si>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</si>
  <si>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</si>
  <si>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</si>
  <si>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</si>
  <si>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</si>
  <si>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</si>
  <si>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</si>
  <si>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</si>
  <si>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</si>
  <si>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</si>
  <si>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</si>
  <si>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</si>
  <si>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</si>
  <si>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</si>
  <si>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</si>
  <si>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</si>
  <si>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</si>
  <si>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</si>
  <si>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</si>
  <si>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</si>
  <si>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</si>
  <si>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</si>
  <si>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</si>
  <si>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</si>
  <si>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</si>
  <si>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</si>
  <si>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</si>
  <si>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</si>
  <si>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</si>
  <si>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</si>
  <si>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</si>
  <si>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</si>
  <si>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</si>
  <si>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</si>
  <si>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</si>
  <si>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</si>
  <si>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</si>
  <si>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</si>
  <si>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</si>
  <si>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</si>
  <si>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</si>
  <si>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</si>
  <si>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</si>
  <si>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</si>
  <si>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</si>
  <si>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</si>
  <si>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</si>
  <si>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</si>
  <si>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</si>
  <si>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</si>
  <si>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</si>
  <si>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</si>
  <si>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</si>
  <si>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</si>
  <si>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</si>
  <si>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</si>
  <si>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</si>
  <si>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</si>
  <si>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</si>
  <si>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</si>
  <si>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</si>
  <si>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</si>
  <si>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</si>
  <si>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</si>
  <si>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</si>
  <si>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</si>
  <si>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</si>
  <si>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</si>
  <si>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</si>
  <si>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</si>
  <si>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</si>
  <si>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</si>
  <si>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</si>
  <si>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</si>
  <si>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</si>
  <si>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</si>
  <si>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</si>
  <si>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</si>
  <si>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</si>
  <si>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</si>
  <si>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</si>
  <si>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</si>
  <si>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</si>
  <si>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</si>
  <si>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</si>
  <si>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</si>
  <si>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</si>
  <si>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</si>
  <si>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</si>
  <si>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</si>
  <si>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</si>
  <si>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</si>
  <si>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</si>
  <si>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</si>
  <si>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</si>
  <si>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</si>
  <si>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</si>
  <si>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</si>
  <si>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</si>
  <si>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</si>
  <si>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</si>
  <si>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</si>
  <si>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</si>
  <si>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</si>
  <si>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</si>
  <si>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</si>
  <si>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</si>
  <si>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</si>
  <si>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</si>
  <si>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</si>
  <si>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</si>
  <si>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</si>
  <si>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</si>
  <si>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</si>
  <si>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</si>
  <si>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</si>
  <si>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</si>
  <si>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</si>
  <si>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</si>
  <si>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</si>
  <si>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</si>
  <si>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</si>
  <si>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</si>
  <si>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</si>
  <si>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</si>
  <si>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</si>
  <si>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</si>
  <si>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</si>
  <si>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</si>
  <si>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</si>
  <si>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</si>
  <si>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</si>
  <si>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</si>
  <si>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</si>
  <si>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</si>
  <si>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</si>
  <si>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</si>
  <si>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</si>
  <si>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</si>
  <si>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</si>
  <si>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</si>
  <si>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</si>
  <si>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</si>
  <si>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</si>
  <si>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</si>
  <si>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</si>
  <si>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</si>
  <si>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</si>
  <si>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</si>
  <si>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</si>
  <si>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</si>
  <si>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</si>
  <si>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</si>
  <si>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</si>
  <si>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</si>
  <si>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</si>
  <si>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</si>
  <si>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</si>
  <si>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</si>
  <si>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</si>
  <si>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</si>
  <si>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</si>
  <si>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</si>
  <si>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</si>
  <si>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</si>
  <si>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</si>
  <si>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</si>
  <si>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</si>
  <si>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</si>
  <si>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</si>
  <si>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</si>
  <si>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</si>
  <si>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</si>
  <si>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</si>
  <si>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</si>
  <si>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</si>
  <si>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</si>
  <si>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</si>
  <si>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</si>
  <si>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</si>
  <si>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</si>
  <si>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</si>
  <si>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</si>
  <si>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</si>
  <si>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</si>
  <si>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</si>
  <si>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</si>
  <si>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</si>
  <si>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</si>
  <si>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</si>
  <si>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</si>
  <si>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</si>
  <si>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</si>
  <si>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</si>
  <si>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</si>
  <si>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</si>
  <si>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</si>
  <si>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</si>
  <si>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</si>
  <si>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</si>
  <si>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</si>
  <si>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</si>
  <si>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</si>
  <si>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</si>
  <si>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</si>
  <si>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</si>
  <si>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</si>
  <si>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</si>
  <si>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</si>
  <si>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</si>
  <si>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</si>
  <si>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</si>
  <si>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</si>
  <si>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</si>
  <si>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</si>
  <si>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</si>
  <si>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</si>
  <si>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</si>
  <si>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</si>
  <si>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</si>
  <si>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</si>
  <si>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</si>
  <si>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</si>
  <si>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</si>
  <si>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</si>
  <si>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</si>
  <si>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</si>
  <si>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</si>
  <si>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</si>
  <si>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</si>
  <si>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</si>
  <si>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</si>
  <si>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</si>
  <si>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</si>
  <si>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</si>
  <si>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</si>
  <si>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</si>
  <si>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</si>
  <si>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</si>
  <si>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</si>
  <si>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</si>
  <si>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</si>
  <si>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</si>
  <si>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</si>
  <si>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</si>
  <si>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</si>
  <si>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</si>
  <si>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</si>
  <si>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</si>
  <si>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</si>
  <si>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</si>
  <si>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</si>
  <si>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</si>
  <si>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</si>
  <si>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</si>
  <si>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</si>
  <si>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</si>
  <si>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</si>
  <si>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</si>
  <si>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</si>
  <si>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</si>
  <si>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</si>
  <si>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</si>
  <si>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</si>
  <si>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</si>
  <si>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</si>
  <si>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</si>
  <si>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</si>
  <si>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</si>
  <si>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</si>
  <si>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</si>
  <si>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</si>
  <si>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</si>
  <si>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</si>
  <si>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</si>
  <si>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</si>
  <si>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</si>
  <si>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</si>
  <si>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</si>
  <si>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</si>
  <si>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</si>
  <si>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</si>
  <si>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</si>
  <si>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</si>
  <si>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</si>
  <si>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</si>
  <si>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</si>
  <si>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</si>
  <si>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</si>
  <si>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</si>
  <si>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</si>
  <si>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</si>
  <si>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</si>
  <si>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</si>
  <si>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</si>
  <si>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</si>
  <si>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</si>
  <si>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</si>
  <si>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</si>
  <si>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</si>
  <si>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</si>
  <si>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</si>
  <si>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</si>
  <si>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</si>
  <si>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</si>
  <si>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</si>
  <si>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</si>
  <si>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</si>
  <si>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</si>
  <si>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</si>
  <si>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</si>
  <si>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</si>
  <si>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</si>
  <si>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</si>
  <si>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</si>
  <si>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</si>
  <si>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</si>
  <si>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</si>
  <si>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</si>
  <si>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</si>
  <si>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</si>
  <si>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</si>
  <si>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</si>
  <si>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</si>
  <si>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</si>
  <si>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</si>
  <si>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</si>
  <si>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</si>
  <si>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</si>
  <si>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</si>
  <si>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</si>
  <si>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</si>
  <si>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</si>
  <si>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</si>
  <si>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</si>
  <si>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</si>
  <si>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</si>
  <si>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</si>
  <si>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</si>
  <si>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</si>
  <si>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</si>
  <si>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</si>
  <si>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</si>
  <si>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</si>
  <si>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</si>
  <si>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</si>
  <si>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</si>
  <si>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</si>
  <si>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</si>
  <si>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</si>
  <si>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</si>
  <si>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</si>
  <si>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</si>
  <si>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</si>
  <si>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</si>
  <si>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</si>
  <si>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</si>
  <si>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</si>
  <si>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</si>
  <si>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</si>
  <si>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</si>
  <si>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</si>
  <si>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</si>
  <si>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</si>
  <si>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</si>
  <si>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</si>
  <si>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</si>
  <si>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</si>
  <si>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</si>
  <si>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</si>
  <si>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</si>
  <si>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</si>
  <si>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</si>
  <si>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</si>
  <si>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</si>
  <si>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</si>
  <si>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</si>
  <si>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</si>
  <si>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</si>
  <si>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</si>
  <si>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</si>
  <si>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</si>
  <si>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</si>
  <si>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</si>
  <si>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</si>
  <si>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</si>
  <si>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</si>
  <si>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</si>
  <si>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</si>
  <si>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</si>
  <si>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</si>
  <si>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</si>
  <si>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</si>
  <si>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</si>
  <si>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</si>
  <si>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</si>
  <si>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</si>
  <si>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</si>
  <si>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</si>
  <si>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</si>
  <si>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</si>
  <si>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</si>
  <si>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</si>
  <si>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</si>
  <si>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</si>
  <si>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</si>
  <si>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</si>
  <si>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</si>
  <si>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</si>
  <si>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</si>
  <si>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</si>
  <si>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</si>
  <si>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</si>
  <si>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</si>
  <si>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</si>
  <si>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</si>
  <si>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</si>
  <si>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</si>
  <si>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</si>
  <si>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</si>
  <si>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</si>
  <si>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</si>
  <si>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</si>
  <si>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</si>
  <si>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</si>
  <si>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</si>
  <si>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</si>
  <si>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</si>
  <si>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</si>
  <si>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</si>
  <si>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</si>
  <si>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</si>
  <si>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</si>
  <si>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</si>
  <si>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</si>
  <si>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</si>
  <si>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</si>
  <si>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</si>
  <si>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</si>
  <si>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</si>
  <si>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</si>
  <si>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</si>
  <si>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</si>
  <si>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</si>
  <si>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</si>
  <si>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</si>
  <si>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</si>
  <si>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</si>
  <si>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</si>
  <si>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</si>
  <si>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</si>
  <si>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</si>
  <si>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</si>
  <si>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</si>
  <si>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</si>
  <si>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</si>
  <si>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</si>
  <si>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</si>
  <si>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</si>
  <si>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</si>
  <si>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</si>
  <si>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</si>
  <si>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</si>
  <si>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</si>
  <si>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</si>
  <si>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</si>
  <si>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</si>
  <si>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</si>
  <si>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</si>
  <si>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</si>
  <si>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</si>
  <si>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</si>
  <si>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</si>
  <si>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</si>
  <si>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</si>
  <si>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</si>
  <si>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</si>
  <si>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</si>
  <si>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</si>
  <si>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</si>
  <si>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</si>
  <si>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</si>
  <si>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</si>
  <si>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</si>
  <si>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</si>
  <si>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</si>
  <si>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</si>
  <si>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</si>
  <si>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</si>
  <si>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</si>
  <si>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</si>
  <si>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</si>
  <si>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</si>
  <si>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</si>
  <si>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</si>
  <si>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</si>
  <si>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</si>
  <si>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</si>
  <si>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</si>
  <si>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</si>
  <si>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</si>
  <si>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</si>
  <si>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</si>
  <si>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</si>
  <si>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</si>
  <si>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</si>
  <si>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</si>
  <si>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</si>
  <si>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</si>
  <si>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</si>
  <si>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</si>
  <si>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</si>
  <si>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</si>
  <si>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</si>
  <si>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</si>
  <si>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</si>
  <si>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</si>
  <si>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</si>
  <si>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</si>
  <si>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</si>
  <si>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</si>
  <si>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</si>
  <si>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</si>
  <si>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</si>
  <si>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</si>
  <si>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</si>
  <si>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</si>
  <si>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</si>
  <si>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</si>
  <si>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</si>
  <si>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</si>
  <si>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</si>
  <si>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</si>
  <si>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</si>
  <si>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</si>
  <si>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</si>
  <si>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</si>
  <si>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</si>
  <si>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</si>
  <si>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</si>
  <si>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</si>
  <si>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</si>
  <si>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</si>
  <si>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</si>
  <si>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</si>
  <si>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</si>
  <si>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</si>
  <si>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</si>
  <si>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</si>
  <si>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</si>
  <si>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</si>
  <si>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</si>
  <si>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</si>
  <si>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</si>
  <si>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</si>
  <si>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</si>
  <si>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</si>
  <si>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</si>
  <si>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</si>
  <si>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</si>
  <si>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</si>
  <si>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</si>
  <si>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</si>
  <si>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</si>
  <si>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</si>
  <si>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</si>
  <si>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</si>
  <si>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</si>
  <si>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</si>
  <si>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</si>
  <si>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</si>
  <si>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</si>
  <si>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</si>
  <si>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</si>
  <si>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</si>
  <si>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</si>
  <si>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</si>
  <si>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</si>
  <si>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</si>
  <si>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</si>
  <si>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</si>
  <si>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</si>
  <si>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</si>
  <si>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</si>
  <si>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</si>
  <si>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</si>
  <si>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</si>
  <si>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</si>
  <si>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</si>
  <si>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</si>
  <si>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</si>
  <si>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</si>
  <si>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</si>
  <si>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</si>
  <si>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</si>
  <si>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</si>
  <si>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</si>
  <si>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</si>
  <si>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</si>
  <si>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</si>
  <si>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</si>
  <si>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</si>
  <si>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</si>
  <si>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</si>
  <si>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</si>
  <si>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</si>
  <si>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</si>
  <si>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</si>
  <si>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</si>
  <si>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</si>
  <si>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</si>
  <si>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</si>
  <si>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</si>
  <si>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</si>
  <si>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</si>
  <si>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</si>
  <si>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</si>
  <si>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</si>
  <si>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</si>
  <si>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</si>
  <si>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</si>
  <si>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</si>
  <si>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</si>
  <si>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</si>
  <si>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</si>
  <si>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</si>
  <si>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</si>
  <si>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</si>
  <si>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</si>
  <si>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</si>
  <si>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</si>
  <si>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</si>
  <si>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</si>
  <si>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</si>
  <si>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</si>
  <si>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</si>
  <si>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</si>
  <si>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</si>
  <si>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</si>
  <si>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</si>
  <si>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</si>
  <si>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</si>
  <si>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</si>
  <si>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</si>
  <si>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</si>
  <si>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</si>
  <si>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</si>
  <si>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</si>
  <si>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</si>
  <si>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</si>
  <si>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</si>
  <si>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</si>
  <si>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</si>
  <si>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</si>
  <si>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</si>
  <si>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</si>
  <si>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</si>
  <si>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</si>
  <si>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</si>
  <si>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</si>
  <si>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</si>
  <si>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</si>
  <si>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</si>
  <si>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</si>
  <si>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</si>
  <si>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</si>
  <si>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</si>
  <si>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</si>
  <si>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</si>
  <si>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</si>
  <si>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</si>
  <si>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</si>
  <si>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</si>
  <si>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</si>
  <si>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</si>
  <si>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</si>
  <si>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</si>
  <si>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</si>
  <si>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</si>
  <si>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</si>
  <si>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</si>
  <si>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</si>
  <si>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</si>
  <si>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</si>
  <si>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</si>
  <si>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</si>
  <si>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</si>
  <si>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</si>
  <si>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</si>
  <si>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</si>
  <si>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</si>
  <si>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</si>
  <si>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</si>
  <si>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</si>
  <si>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</si>
  <si>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</si>
  <si>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</si>
  <si>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</si>
  <si>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</si>
  <si>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</si>
  <si>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</si>
  <si>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</si>
  <si>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</si>
  <si>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</si>
  <si>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</si>
  <si>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</si>
  <si>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</si>
  <si>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</si>
  <si>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</si>
  <si>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</si>
  <si>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</si>
  <si>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</si>
  <si>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</si>
  <si>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</si>
  <si>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</si>
  <si>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</si>
  <si>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</si>
  <si>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</si>
  <si>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</si>
  <si>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</si>
  <si>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</si>
  <si>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</si>
  <si>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</si>
  <si>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</si>
  <si>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</si>
  <si>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</si>
  <si>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</si>
  <si>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</si>
  <si>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</si>
  <si>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</si>
  <si>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</si>
  <si>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</si>
  <si>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</si>
  <si>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</si>
  <si>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</si>
  <si>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</si>
  <si>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</si>
  <si>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</si>
  <si>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</si>
  <si>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</si>
  <si>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</si>
  <si>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</si>
  <si>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</si>
  <si>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</si>
  <si>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</si>
  <si>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</si>
  <si>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</si>
  <si>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</si>
  <si>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</si>
  <si>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</si>
  <si>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</si>
  <si>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</si>
  <si>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</si>
  <si>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</si>
  <si>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</si>
  <si>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</si>
  <si>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</si>
  <si>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</si>
  <si>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</si>
  <si>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</si>
  <si>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</si>
  <si>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</si>
  <si>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</si>
  <si>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</si>
  <si>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</si>
  <si>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</si>
  <si>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</si>
  <si>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</si>
  <si>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</si>
  <si>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</si>
  <si>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</si>
  <si>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</si>
  <si>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</si>
  <si>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</si>
  <si>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</si>
  <si>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</si>
  <si>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</si>
  <si>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</si>
  <si>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</si>
  <si>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</si>
  <si>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</si>
  <si>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</si>
  <si>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</si>
  <si>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</si>
  <si>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</si>
  <si>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</si>
  <si>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</si>
  <si>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</si>
  <si>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</si>
  <si>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</si>
  <si>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</si>
  <si>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</si>
  <si>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</si>
  <si>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</si>
  <si>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</si>
  <si>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</si>
  <si>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</si>
  <si>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</si>
  <si>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</si>
  <si>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</si>
  <si>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</si>
  <si>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</si>
  <si>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</si>
  <si>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</si>
  <si>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</si>
  <si>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</si>
  <si>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</si>
  <si>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</si>
  <si>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</si>
  <si>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</si>
  <si>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</si>
  <si>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</si>
  <si>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</si>
  <si>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</si>
  <si>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</si>
  <si>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</si>
  <si>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</si>
  <si>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</si>
  <si>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</si>
  <si>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</si>
  <si>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</si>
  <si>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</si>
  <si>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</si>
  <si>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</si>
  <si>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</si>
  <si>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</si>
  <si>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</si>
  <si>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</si>
  <si>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</si>
  <si>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</si>
  <si>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</si>
  <si>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</si>
  <si>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</si>
  <si>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</si>
  <si>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</si>
  <si>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</si>
  <si>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</si>
  <si>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</si>
  <si>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</si>
  <si>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</si>
  <si>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</si>
  <si>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</si>
  <si>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</si>
  <si>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</si>
  <si>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</si>
  <si>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</si>
  <si>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</si>
  <si>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</si>
  <si>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</si>
  <si>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</si>
  <si>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</si>
  <si>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</si>
  <si>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</si>
  <si>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</si>
  <si>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</si>
  <si>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</si>
  <si>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</si>
  <si>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</si>
  <si>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</si>
  <si>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</si>
  <si>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</si>
  <si>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</si>
  <si>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</si>
  <si>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</si>
  <si>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</si>
  <si>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</si>
  <si>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</si>
  <si>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</si>
  <si>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</si>
  <si>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</si>
  <si>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</si>
  <si>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</si>
  <si>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</si>
  <si>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</si>
  <si>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</si>
  <si>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</si>
  <si>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</si>
  <si>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</si>
  <si>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</si>
  <si>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</si>
  <si>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</si>
  <si>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</si>
  <si>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</si>
  <si>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</si>
  <si>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</si>
  <si>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</si>
  <si>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</si>
  <si>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</si>
  <si>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</si>
  <si>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</si>
  <si>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</si>
  <si>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</si>
  <si>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</si>
  <si>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</si>
  <si>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</si>
  <si>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</si>
  <si>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</si>
  <si>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</si>
  <si>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</si>
  <si>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</si>
  <si>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</si>
  <si>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</si>
  <si>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</si>
  <si>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</si>
  <si>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</si>
  <si>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</si>
  <si>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</si>
  <si>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</si>
  <si>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</si>
  <si>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</si>
  <si>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</si>
  <si>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</si>
  <si>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</si>
  <si>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</si>
  <si>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</si>
  <si>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</si>
  <si>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</si>
  <si>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</si>
  <si>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</si>
  <si>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</si>
  <si>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</si>
  <si>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</si>
  <si>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</si>
  <si>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</si>
  <si>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</si>
  <si>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</si>
  <si>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</si>
  <si>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</si>
  <si>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</si>
  <si>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</si>
  <si>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</si>
  <si>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</si>
  <si>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</si>
  <si>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</si>
  <si>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</si>
  <si>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</si>
  <si>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</si>
  <si>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</si>
  <si>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</si>
  <si>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</si>
  <si>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</si>
  <si>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</si>
  <si>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</si>
  <si>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</si>
  <si>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</si>
  <si>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</si>
  <si>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</si>
  <si>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</si>
  <si>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</si>
  <si>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</si>
  <si>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</si>
  <si>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</si>
  <si>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</si>
  <si>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</si>
  <si>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</si>
  <si>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</si>
  <si>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</si>
  <si>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</si>
  <si>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</si>
  <si>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</si>
  <si>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</si>
  <si>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</si>
  <si>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</si>
  <si>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</si>
  <si>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</si>
  <si>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</si>
  <si>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</si>
  <si>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</si>
  <si>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</si>
  <si>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</si>
  <si>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</si>
  <si>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</si>
  <si>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</si>
  <si>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</si>
  <si>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</si>
  <si>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</si>
  <si>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</si>
  <si>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</si>
  <si>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</si>
  <si>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</si>
  <si>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</si>
  <si>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</si>
  <si>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</si>
  <si>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</si>
  <si>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</si>
  <si>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</si>
  <si>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</si>
  <si>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</si>
  <si>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</si>
  <si>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</si>
  <si>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</si>
  <si>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</si>
  <si>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</si>
  <si>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</si>
  <si>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</si>
  <si>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</si>
  <si>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</si>
  <si>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</si>
  <si>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</si>
  <si>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</si>
  <si>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</si>
  <si>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</si>
  <si>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</si>
  <si>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</si>
  <si>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</si>
  <si>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</si>
  <si>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</si>
  <si>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</si>
  <si>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</si>
  <si>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</si>
  <si>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</si>
  <si>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</si>
  <si>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</si>
  <si>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</si>
  <si>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</si>
  <si>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</si>
  <si>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</si>
  <si>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</si>
  <si>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</si>
  <si>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</si>
  <si>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</si>
  <si>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</si>
  <si>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</si>
  <si>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</si>
  <si>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</si>
  <si>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</si>
  <si>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</si>
  <si>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</si>
  <si>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</si>
  <si>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</si>
  <si>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</si>
  <si>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</si>
  <si>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</si>
  <si>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</si>
  <si>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</si>
  <si>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</si>
  <si>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</si>
  <si>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</si>
  <si>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</si>
  <si>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</si>
  <si>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</si>
  <si>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</si>
  <si>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</si>
  <si>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</si>
  <si>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</si>
  <si>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</si>
  <si>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</si>
  <si>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</si>
  <si>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</si>
  <si>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</si>
  <si>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</si>
  <si>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</si>
  <si>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</si>
  <si>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</si>
  <si>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</si>
  <si>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</si>
  <si>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</si>
  <si>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</si>
  <si>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</si>
  <si>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</si>
  <si>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</si>
  <si>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</si>
  <si>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</si>
  <si>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</si>
  <si>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</si>
  <si>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</si>
  <si>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</si>
  <si>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</si>
  <si>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</si>
  <si>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</si>
  <si>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</si>
  <si>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</si>
  <si>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</si>
  <si>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</si>
  <si>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</si>
  <si>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</si>
  <si>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</si>
  <si>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</si>
  <si>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</si>
  <si>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</si>
  <si>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</si>
  <si>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</si>
  <si>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</si>
  <si>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</si>
  <si>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</si>
  <si>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</si>
  <si>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</si>
  <si>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</si>
  <si>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</si>
  <si>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</si>
  <si>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</si>
  <si>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</si>
  <si>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</si>
  <si>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</si>
  <si>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</si>
  <si>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</si>
  <si>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</si>
  <si>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</si>
  <si>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</si>
  <si>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</si>
  <si>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</si>
  <si>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</si>
  <si>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</si>
  <si>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</si>
  <si>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</si>
  <si>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</si>
  <si>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</si>
  <si>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</si>
  <si>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</si>
  <si>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</si>
  <si>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</si>
  <si>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</si>
  <si>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</si>
  <si>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</si>
  <si>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</si>
  <si>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</si>
  <si>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</si>
  <si>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</si>
  <si>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</si>
  <si>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</si>
  <si>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</si>
  <si>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</si>
  <si>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</si>
  <si>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</si>
  <si>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</si>
  <si>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</si>
  <si>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</si>
  <si>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</si>
  <si>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</si>
  <si>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</si>
  <si>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</si>
  <si>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</si>
  <si>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</si>
  <si>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</si>
  <si>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</si>
  <si>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</si>
  <si>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</si>
  <si>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</si>
  <si>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</si>
  <si>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</si>
  <si>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</si>
  <si>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</si>
  <si>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</si>
  <si>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</si>
  <si>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</si>
  <si>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</si>
  <si>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</si>
  <si>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</si>
  <si>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</si>
  <si>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</si>
  <si>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</si>
  <si>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</si>
  <si>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</si>
  <si>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</si>
  <si>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</si>
  <si>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</si>
  <si>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</si>
  <si>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</si>
  <si>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</si>
  <si>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</si>
  <si>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</si>
  <si>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</si>
  <si>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</si>
  <si>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</si>
  <si>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</si>
  <si>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</si>
  <si>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</si>
  <si>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</si>
  <si>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</si>
  <si>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</si>
  <si>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</si>
  <si>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</si>
  <si>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</si>
  <si>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</si>
  <si>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</si>
  <si>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</si>
  <si>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</si>
  <si>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</si>
  <si>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</si>
  <si>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</si>
  <si>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</si>
  <si>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</si>
  <si>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</si>
  <si>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</si>
  <si>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</si>
  <si>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</si>
  <si>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</si>
  <si>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</si>
  <si>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</si>
  <si>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</si>
  <si>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</si>
  <si>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</si>
  <si>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</si>
  <si>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</si>
  <si>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</si>
  <si>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</si>
  <si>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</si>
  <si>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</si>
  <si>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</si>
  <si>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</si>
  <si>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</si>
  <si>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</si>
  <si>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</si>
  <si>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</si>
  <si>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</si>
  <si>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</si>
  <si>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</si>
  <si>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</si>
  <si>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</si>
  <si>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</si>
  <si>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</si>
  <si>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</si>
  <si>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</si>
  <si>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</si>
  <si>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</si>
  <si>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</si>
  <si>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</si>
  <si>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</si>
  <si>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</si>
  <si>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</si>
  <si>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</si>
  <si>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</si>
  <si>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</si>
  <si>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</si>
  <si>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</si>
  <si>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</si>
  <si>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</si>
  <si>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</si>
  <si>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</si>
  <si>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</si>
  <si>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</si>
  <si>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</si>
  <si>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</si>
  <si>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</si>
  <si>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</si>
  <si>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</si>
  <si>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</si>
  <si>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</si>
  <si>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</si>
  <si>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</si>
  <si>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</si>
  <si>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</si>
  <si>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</si>
  <si>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</si>
  <si>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</si>
  <si>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</si>
  <si>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</si>
  <si>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</si>
  <si>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</si>
  <si>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</si>
  <si>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</si>
  <si>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</si>
  <si>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</si>
  <si>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</si>
  <si>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</si>
  <si>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</si>
  <si>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</si>
  <si>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</si>
  <si>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</si>
  <si>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</si>
  <si>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</si>
  <si>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</si>
  <si>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</si>
  <si>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</si>
  <si>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</si>
  <si>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</si>
  <si>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</si>
  <si>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</si>
  <si>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</si>
  <si>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</si>
  <si>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</si>
  <si>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</si>
  <si>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</si>
  <si>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</si>
  <si>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</si>
  <si>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</si>
  <si>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</si>
  <si>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</si>
  <si>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</si>
  <si>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</si>
  <si>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</si>
  <si>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</si>
  <si>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</si>
  <si>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</si>
  <si>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</si>
  <si>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</si>
  <si>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</si>
  <si>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</si>
  <si>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</si>
  <si>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</si>
  <si>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</si>
  <si>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</si>
  <si>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</si>
  <si>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</si>
  <si>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</si>
  <si>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</si>
  <si>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</si>
  <si>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</si>
  <si>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</si>
  <si>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</si>
  <si>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</si>
  <si>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</si>
  <si>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</si>
  <si>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</si>
  <si>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</si>
  <si>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</si>
  <si>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</si>
  <si>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</si>
  <si>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</si>
  <si>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</si>
  <si>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</si>
  <si>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</si>
  <si>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</si>
  <si>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</si>
  <si>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</si>
  <si>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</si>
  <si>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</si>
  <si>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</si>
  <si>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</si>
  <si>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</si>
  <si>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</si>
  <si>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</si>
  <si>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</si>
  <si>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</si>
  <si>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</si>
  <si>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</si>
  <si>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</si>
  <si>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</si>
  <si>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</si>
  <si>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</si>
  <si>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</si>
  <si>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</si>
  <si>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</si>
  <si>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</si>
  <si>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</si>
  <si>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</si>
  <si>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</si>
  <si>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</si>
  <si>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</si>
  <si>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</si>
  <si>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</si>
  <si>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</si>
  <si>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</si>
  <si>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</si>
  <si>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</si>
  <si>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</si>
  <si>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</si>
  <si>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</si>
  <si>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</si>
  <si>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</si>
  <si>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</si>
  <si>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</si>
  <si>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</si>
  <si>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</si>
  <si>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</si>
  <si>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</si>
  <si>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</si>
  <si>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</si>
  <si>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</si>
  <si>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</si>
  <si>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</si>
  <si>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</si>
  <si>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</si>
  <si>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</si>
  <si>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</si>
  <si>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</si>
  <si>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</si>
  <si>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</si>
  <si>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</si>
  <si>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</si>
  <si>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</si>
  <si>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</si>
  <si>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</si>
  <si>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</si>
  <si>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</si>
  <si>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</si>
  <si>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</si>
  <si>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</si>
  <si>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</si>
  <si>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</si>
  <si>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</si>
  <si>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</si>
  <si>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</si>
  <si>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</si>
  <si>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</si>
  <si>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</si>
  <si>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</si>
  <si>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</si>
  <si>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</si>
  <si>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</si>
  <si>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</si>
  <si>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</si>
  <si>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</si>
  <si>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</si>
  <si>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</si>
  <si>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</si>
  <si>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</si>
  <si>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</si>
  <si>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</si>
  <si>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</si>
  <si>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</si>
  <si>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</si>
  <si>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</si>
  <si>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</si>
  <si>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</si>
  <si>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</si>
  <si>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</si>
  <si>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</si>
  <si>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</si>
  <si>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</si>
  <si>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</si>
  <si>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</si>
  <si>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</si>
  <si>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</si>
  <si>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</si>
  <si>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</si>
  <si>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</si>
  <si>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</si>
  <si>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</si>
  <si>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</si>
  <si>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</si>
  <si>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</si>
  <si>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</si>
  <si>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</si>
  <si>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</si>
  <si>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</si>
  <si>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</si>
  <si>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</si>
  <si>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</si>
  <si>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</si>
  <si>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</si>
  <si>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</si>
  <si>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</si>
  <si>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</si>
  <si>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</si>
  <si>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</si>
  <si>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</si>
  <si>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</si>
  <si>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</si>
  <si>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</si>
  <si>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</si>
  <si>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</si>
  <si>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</si>
  <si>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</si>
  <si>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</si>
  <si>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</si>
  <si>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</si>
  <si>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</si>
  <si>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</si>
  <si>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</si>
  <si>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</si>
  <si>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</si>
  <si>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</si>
  <si>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</si>
  <si>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</si>
  <si>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</si>
  <si>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</si>
  <si>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</si>
  <si>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</si>
  <si>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</si>
  <si>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</si>
  <si>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</si>
  <si>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</si>
  <si>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</si>
  <si>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</si>
  <si>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</si>
  <si>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</si>
  <si>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</si>
  <si>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</si>
  <si>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</si>
  <si>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</si>
  <si>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</si>
  <si>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</si>
  <si>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</si>
  <si>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</si>
  <si>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</si>
  <si>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</si>
  <si>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</si>
  <si>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</si>
  <si>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</si>
  <si>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</si>
  <si>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</si>
  <si>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</si>
  <si>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</si>
  <si>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</si>
  <si>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</si>
  <si>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</si>
  <si>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</si>
  <si>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</si>
  <si>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</si>
  <si>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</si>
  <si>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</si>
  <si>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</si>
  <si>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</si>
  <si>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</si>
  <si>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</si>
  <si>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</si>
  <si>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</si>
  <si>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</si>
  <si>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</si>
  <si>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</si>
  <si>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</si>
  <si>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</si>
  <si>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</si>
  <si>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</si>
  <si>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</si>
  <si>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</si>
  <si>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</si>
  <si>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</si>
  <si>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</si>
  <si>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</si>
  <si>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</si>
  <si>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</si>
  <si>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</si>
  <si>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</si>
  <si>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</si>
  <si>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</si>
  <si>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</si>
  <si>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</si>
  <si>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</si>
  <si>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</si>
  <si>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</si>
  <si>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</si>
  <si>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</si>
  <si>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</si>
  <si>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</si>
  <si>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</si>
  <si>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</si>
  <si>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</si>
  <si>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</si>
  <si>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</si>
  <si>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</si>
  <si>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</si>
  <si>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</si>
  <si>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</si>
  <si>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</si>
  <si>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</si>
  <si>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</si>
  <si>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</si>
  <si>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</si>
  <si>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</si>
  <si>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</si>
  <si>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</si>
  <si>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</si>
  <si>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</si>
  <si>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</si>
  <si>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</si>
  <si>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</si>
  <si>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</si>
  <si>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</si>
  <si>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</si>
  <si>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</si>
  <si>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</si>
  <si>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</si>
  <si>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</si>
  <si>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</si>
  <si>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</si>
  <si>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</si>
  <si>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</si>
  <si>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</si>
  <si>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</si>
  <si>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</si>
  <si>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</si>
  <si>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</si>
  <si>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</si>
  <si>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</si>
  <si>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</si>
  <si>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</si>
  <si>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</si>
  <si>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</si>
  <si>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</si>
  <si>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</si>
  <si>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</si>
  <si>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</si>
  <si>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</si>
  <si>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</si>
  <si>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</si>
  <si>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</si>
  <si>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</si>
  <si>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</si>
  <si>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</si>
  <si>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</si>
  <si>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</si>
  <si>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</si>
  <si>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</si>
  <si>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</si>
  <si>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</si>
  <si>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</si>
  <si>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</si>
  <si>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</si>
  <si>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</si>
  <si>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</si>
  <si>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</si>
  <si>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</si>
  <si>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</si>
  <si>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</si>
  <si>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</si>
  <si>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</si>
  <si>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</si>
  <si>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</si>
  <si>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</si>
  <si>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</si>
  <si>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</si>
  <si>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</si>
  <si>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</si>
  <si>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</si>
  <si>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</si>
  <si>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</si>
  <si>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</si>
  <si>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</si>
  <si>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</si>
  <si>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</si>
  <si>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</si>
  <si>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</si>
  <si>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</si>
  <si>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</si>
  <si>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</si>
  <si>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</si>
  <si>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</si>
  <si>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</si>
  <si>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</si>
  <si>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</si>
  <si>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</si>
  <si>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</si>
  <si>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</si>
  <si>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</si>
  <si>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</si>
  <si>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</si>
  <si>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</si>
  <si>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</si>
  <si>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</si>
  <si>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</si>
  <si>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</si>
  <si>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</si>
  <si>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</si>
  <si>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</si>
  <si>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</si>
  <si>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</si>
  <si>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</si>
  <si>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</si>
  <si>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</si>
  <si>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</si>
  <si>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</si>
  <si>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</si>
  <si>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</si>
  <si>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</si>
  <si>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</si>
  <si>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</si>
  <si>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</si>
  <si>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</si>
  <si>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</si>
  <si>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</si>
  <si>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</si>
  <si>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</si>
  <si>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</si>
  <si>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</si>
  <si>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</si>
  <si>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</si>
  <si>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</si>
  <si>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</si>
  <si>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</si>
  <si>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</si>
  <si>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</si>
  <si>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</si>
  <si>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</si>
  <si>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</si>
  <si>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</si>
  <si>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</si>
  <si>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</si>
  <si>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</si>
  <si>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</si>
  <si>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</si>
  <si>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</si>
  <si>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</si>
  <si>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</si>
  <si>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</si>
  <si>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</si>
  <si>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</si>
  <si>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</si>
  <si>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</si>
  <si>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</si>
  <si>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</si>
  <si>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</si>
  <si>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</si>
  <si>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</si>
  <si>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</si>
  <si>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</si>
  <si>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</si>
  <si>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</si>
  <si>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</si>
  <si>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</si>
  <si>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</si>
  <si>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</si>
  <si>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</si>
  <si>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</si>
  <si>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</si>
  <si>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</si>
  <si>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</si>
  <si>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</si>
  <si>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</si>
  <si>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</si>
  <si>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</si>
  <si>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</si>
  <si>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</si>
  <si>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</si>
  <si>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</si>
  <si>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</si>
  <si>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</si>
  <si>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</si>
  <si>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</si>
  <si>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</si>
  <si>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</si>
  <si>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</si>
  <si>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</si>
  <si>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</si>
  <si>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</si>
  <si>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</si>
  <si>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</si>
  <si>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</si>
  <si>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</si>
  <si>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</si>
  <si>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</si>
  <si>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</si>
  <si>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</si>
  <si>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</si>
  <si>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</si>
  <si>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</si>
  <si>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</si>
  <si>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</si>
  <si>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</si>
  <si>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</si>
  <si>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</si>
  <si>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</si>
  <si>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</si>
  <si>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</si>
  <si>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</si>
  <si>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</si>
  <si>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</si>
  <si>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</si>
  <si>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</si>
  <si>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</si>
  <si>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</si>
  <si>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</si>
  <si>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</si>
  <si>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</si>
  <si>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</si>
  <si>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</si>
  <si>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</si>
  <si>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</si>
  <si>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</si>
  <si>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</si>
  <si>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</si>
  <si>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</si>
  <si>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</si>
  <si>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</si>
  <si>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</si>
  <si>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</si>
  <si>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</si>
  <si>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</si>
  <si>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</si>
  <si>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</si>
  <si>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</si>
  <si>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</si>
  <si>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</si>
  <si>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</si>
  <si>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</si>
  <si>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</si>
  <si>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</si>
  <si>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</si>
  <si>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</si>
  <si>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</si>
  <si>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</si>
  <si>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</si>
  <si>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</si>
  <si>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</si>
  <si>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</si>
  <si>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</si>
  <si>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</si>
  <si>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</si>
  <si>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</si>
  <si>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</si>
  <si>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</si>
  <si>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</si>
  <si>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</si>
  <si>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</si>
  <si>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</si>
  <si>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</si>
  <si>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</si>
  <si>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</si>
  <si>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</si>
  <si>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</si>
  <si>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</si>
  <si>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</si>
  <si>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</si>
  <si>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</si>
  <si>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</si>
  <si>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</si>
  <si>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</si>
  <si>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</si>
  <si>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</si>
  <si>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</si>
  <si>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</si>
  <si>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</si>
  <si>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</si>
  <si>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</si>
  <si>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</si>
  <si>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</si>
  <si>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</si>
  <si>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</si>
  <si>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</si>
  <si>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</si>
  <si>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</si>
  <si>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</si>
  <si>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</si>
  <si>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</si>
  <si>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</si>
  <si>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</si>
  <si>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</si>
  <si>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</si>
  <si>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</si>
  <si>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</si>
  <si>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</si>
  <si>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</si>
  <si>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</si>
  <si>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</si>
  <si>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</si>
  <si>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</si>
  <si>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</si>
  <si>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</si>
  <si>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</si>
  <si>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</si>
  <si>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</si>
  <si>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</si>
  <si>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</si>
  <si>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</si>
  <si>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</si>
  <si>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</si>
  <si>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</si>
  <si>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</si>
  <si>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</si>
  <si>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</si>
  <si>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</si>
  <si>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</si>
  <si>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</si>
  <si>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</si>
  <si>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</si>
  <si>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</si>
  <si>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</si>
  <si>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</si>
  <si>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</si>
  <si>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</si>
  <si>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</si>
  <si>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</si>
  <si>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</si>
  <si>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</si>
  <si>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</si>
  <si>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</si>
  <si>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</si>
  <si>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</si>
  <si>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</si>
  <si>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</si>
  <si>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</si>
  <si>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</si>
  <si>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</si>
  <si>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</si>
  <si>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</si>
  <si>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</si>
  <si>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</si>
  <si>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</si>
  <si>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</si>
  <si>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</si>
  <si>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</si>
  <si>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</si>
  <si>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</si>
  <si>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</si>
  <si>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</si>
  <si>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</si>
  <si>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</si>
  <si>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</si>
  <si>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</si>
  <si>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</si>
  <si>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</si>
  <si>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</si>
  <si>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</si>
  <si>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</si>
  <si>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</si>
  <si>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</si>
  <si>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</si>
  <si>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</si>
  <si>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</si>
  <si>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</si>
  <si>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</si>
  <si>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</si>
  <si>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</si>
  <si>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</si>
  <si>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</si>
  <si>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</si>
  <si>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</si>
  <si>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</si>
  <si>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</si>
  <si>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</si>
  <si>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</si>
  <si>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</si>
  <si>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</si>
  <si>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</si>
  <si>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</si>
  <si>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</si>
  <si>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</si>
  <si>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</si>
  <si>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</si>
  <si>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</si>
  <si>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</si>
  <si>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</si>
  <si>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</si>
  <si>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</si>
  <si>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</si>
  <si>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</si>
  <si>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</si>
  <si>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</si>
  <si>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</si>
  <si>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</si>
  <si>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</si>
  <si>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</si>
  <si>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</si>
  <si>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</si>
  <si>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</si>
  <si>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</si>
  <si>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</si>
  <si>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</si>
  <si>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</si>
  <si>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</si>
  <si>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</si>
  <si>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</si>
  <si>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</si>
  <si>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</si>
  <si>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</si>
  <si>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</si>
  <si>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</si>
  <si>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</si>
  <si>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</si>
  <si>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</si>
  <si>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</si>
  <si>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</si>
  <si>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</si>
  <si>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</si>
  <si>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</si>
  <si>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</si>
  <si>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</si>
  <si>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</si>
  <si>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</si>
  <si>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</si>
  <si>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</si>
  <si>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</si>
  <si>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</si>
  <si>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</si>
  <si>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</si>
  <si>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</si>
  <si>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</si>
  <si>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</si>
  <si>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</si>
  <si>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</si>
  <si>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</si>
  <si>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</si>
  <si>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</si>
  <si>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</si>
  <si>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</si>
  <si>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</si>
  <si>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</si>
  <si>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</si>
  <si>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</si>
  <si>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</si>
  <si>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</si>
  <si>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</si>
  <si>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</si>
  <si>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</si>
  <si>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</si>
  <si>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</si>
  <si>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</si>
  <si>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</si>
  <si>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</si>
  <si>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</si>
  <si>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</si>
  <si>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</si>
  <si>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</si>
  <si>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</si>
  <si>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</si>
  <si>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</si>
  <si>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</si>
  <si>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</si>
  <si>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</si>
  <si>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</si>
  <si>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</si>
  <si>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</si>
  <si>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</si>
  <si>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</si>
  <si>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</si>
  <si>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</si>
  <si>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</si>
  <si>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</si>
  <si>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</si>
  <si>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</si>
  <si>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</si>
  <si>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</si>
  <si>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</si>
  <si>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</si>
  <si>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</si>
  <si>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</si>
  <si>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</si>
  <si>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</si>
  <si>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</si>
  <si>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</si>
  <si>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</si>
  <si>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</si>
  <si>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</si>
  <si>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</si>
  <si>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</si>
  <si>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</si>
  <si>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</si>
  <si>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</si>
  <si>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</si>
  <si>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</si>
  <si>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</si>
  <si>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</si>
  <si>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</si>
  <si>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</si>
  <si>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</si>
  <si>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</si>
  <si>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</si>
  <si>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</si>
  <si>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</si>
  <si>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</si>
  <si>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</si>
  <si>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</si>
  <si>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</si>
  <si>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</si>
  <si>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</si>
  <si>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</si>
  <si>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</si>
  <si>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</si>
  <si>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</si>
  <si>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</si>
  <si>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</si>
  <si>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</si>
  <si>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</si>
  <si>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</si>
  <si>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</si>
  <si>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</si>
  <si>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</si>
  <si>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</si>
  <si>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</si>
  <si>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</si>
  <si>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</si>
  <si>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</si>
  <si>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</si>
  <si>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</si>
  <si>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</si>
  <si>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</si>
  <si>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</si>
  <si>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</si>
  <si>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</si>
  <si>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</si>
  <si>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</si>
  <si>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</si>
  <si>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</si>
  <si>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</si>
  <si>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</si>
  <si>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</si>
  <si>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</si>
  <si>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</si>
  <si>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</si>
  <si>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</si>
  <si>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</si>
  <si>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</si>
  <si>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</si>
  <si>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</si>
  <si>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</si>
  <si>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</si>
  <si>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</si>
  <si>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</si>
  <si>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</si>
  <si>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</si>
  <si>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</si>
  <si>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</si>
  <si>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</si>
  <si>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</si>
  <si>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</si>
  <si>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</si>
  <si>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</si>
  <si>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</si>
  <si>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</si>
  <si>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</si>
  <si>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</si>
  <si>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</si>
  <si>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</si>
  <si>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</si>
  <si>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</si>
  <si>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</si>
  <si>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</si>
  <si>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</si>
  <si>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</si>
  <si>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</si>
  <si>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</si>
  <si>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</si>
  <si>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</si>
  <si>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</si>
  <si>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</si>
  <si>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</si>
  <si>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</si>
  <si>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</si>
  <si>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</si>
  <si>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</si>
  <si>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</si>
  <si>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</si>
  <si>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</si>
  <si>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</si>
  <si>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</si>
  <si>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</si>
  <si>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</si>
  <si>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</si>
  <si>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</si>
  <si>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</si>
  <si>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</si>
  <si>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</si>
  <si>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</si>
  <si>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</si>
  <si>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</si>
  <si>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</si>
  <si>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</si>
  <si>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</si>
  <si>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</si>
  <si>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</si>
  <si>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</si>
  <si>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</si>
  <si>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</si>
  <si>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</si>
  <si>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</si>
  <si>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</si>
  <si>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</si>
  <si>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</si>
  <si>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</si>
  <si>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</si>
  <si>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</si>
  <si>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</si>
  <si>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</si>
  <si>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</si>
  <si>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</si>
  <si>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</si>
  <si>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</si>
  <si>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</si>
  <si>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</si>
  <si>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</si>
  <si>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</si>
  <si>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</si>
  <si>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</si>
  <si>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</si>
  <si>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</si>
  <si>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</si>
  <si>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</si>
  <si>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</si>
  <si>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</si>
  <si>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</si>
  <si>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</si>
  <si>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</si>
  <si>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</si>
  <si>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</si>
  <si>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</si>
  <si>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</si>
  <si>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</si>
  <si>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</si>
  <si>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</si>
  <si>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</si>
  <si>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</si>
  <si>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</si>
  <si>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</si>
  <si>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</si>
  <si>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</si>
  <si>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</si>
  <si>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</si>
  <si>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</si>
  <si>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</si>
  <si>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</si>
  <si>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</si>
  <si>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</si>
  <si>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</si>
  <si>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</si>
  <si>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</si>
  <si>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</si>
  <si>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</si>
  <si>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</si>
  <si>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</si>
  <si>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</si>
  <si>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</si>
  <si>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</si>
  <si>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</si>
  <si>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</si>
  <si>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</si>
  <si>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</si>
  <si>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</si>
  <si>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</si>
  <si>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</si>
  <si>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</si>
  <si>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</si>
  <si>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</si>
  <si>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</si>
  <si>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</si>
  <si>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</si>
  <si>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</si>
  <si>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</si>
  <si>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</si>
  <si>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</si>
  <si>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</si>
  <si>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</si>
  <si>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</si>
  <si>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</si>
  <si>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</si>
  <si>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</si>
  <si>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</si>
  <si>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</si>
  <si>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</si>
  <si>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</si>
  <si>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</si>
  <si>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</si>
  <si>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</si>
  <si>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</si>
  <si>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</si>
  <si>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</si>
  <si>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</si>
  <si>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</si>
  <si>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</si>
  <si>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</si>
  <si>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</si>
  <si>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</si>
  <si>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</si>
  <si>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</si>
  <si>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</si>
  <si>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</si>
  <si>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</si>
  <si>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</si>
  <si>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</si>
  <si>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</si>
  <si>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</si>
  <si>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</si>
  <si>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</si>
  <si>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</si>
  <si>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</si>
  <si>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</si>
  <si>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</si>
  <si>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</si>
  <si>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</si>
  <si>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</si>
  <si>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</si>
  <si>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</si>
  <si>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</si>
  <si>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</si>
  <si>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</si>
  <si>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</si>
  <si>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</si>
  <si>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</si>
  <si>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</si>
  <si>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</si>
  <si>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</si>
  <si>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</si>
  <si>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</si>
  <si>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</si>
  <si>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</si>
  <si>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</si>
  <si>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</si>
  <si>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</si>
  <si>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</si>
  <si>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</si>
  <si>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</si>
  <si>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</si>
  <si>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</si>
  <si>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</si>
  <si>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</si>
  <si>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</si>
  <si>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</si>
  <si>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</si>
  <si>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</si>
  <si>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</si>
  <si>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</si>
  <si>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</si>
  <si>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</si>
  <si>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</si>
  <si>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</si>
  <si>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</si>
  <si>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</si>
  <si>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</si>
  <si>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</si>
  <si>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</si>
  <si>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</si>
  <si>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</si>
  <si>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</si>
  <si>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</si>
  <si>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</si>
  <si>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</si>
  <si>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</si>
  <si>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</si>
  <si>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</si>
  <si>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</si>
  <si>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</si>
  <si>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</si>
  <si>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</si>
  <si>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</si>
  <si>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</si>
  <si>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</si>
  <si>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</si>
  <si>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</si>
  <si>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</si>
  <si>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</si>
  <si>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</si>
  <si>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</si>
  <si>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</si>
  <si>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</si>
  <si>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</si>
  <si>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</si>
  <si>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</si>
  <si>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</si>
  <si>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</si>
  <si>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</si>
  <si>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</si>
  <si>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</si>
  <si>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</si>
  <si>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</si>
  <si>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</si>
  <si>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</si>
  <si>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</si>
  <si>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</si>
  <si>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</si>
  <si>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</si>
  <si>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</si>
  <si>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</si>
  <si>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</si>
  <si>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</si>
  <si>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</si>
  <si>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</si>
  <si>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</si>
  <si>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</si>
  <si>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</si>
  <si>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</si>
  <si>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</si>
  <si>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</si>
  <si>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</si>
  <si>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</si>
  <si>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</si>
  <si>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</si>
  <si>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</si>
  <si>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</si>
  <si>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</si>
  <si>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</si>
  <si>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</si>
  <si>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</si>
  <si>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</si>
  <si>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</si>
  <si>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</si>
  <si>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</si>
  <si>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</si>
  <si>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</si>
  <si>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</si>
  <si>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</si>
  <si>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</si>
  <si>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</si>
  <si>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</si>
  <si>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</si>
  <si>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</si>
  <si>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</si>
  <si>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</si>
  <si>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</si>
  <si>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</si>
  <si>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</si>
  <si>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</si>
  <si>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</si>
  <si>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</si>
  <si>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</si>
  <si>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</si>
  <si>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</si>
  <si>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</si>
  <si>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</si>
  <si>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</si>
  <si>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</si>
  <si>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</si>
  <si>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</si>
  <si>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</si>
  <si>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</si>
  <si>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</si>
  <si>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</si>
  <si>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</si>
  <si>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</si>
  <si>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</si>
  <si>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</si>
  <si>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</si>
  <si>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</si>
  <si>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</si>
  <si>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</si>
  <si>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</si>
  <si>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</si>
  <si>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</si>
  <si>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</si>
  <si>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</si>
  <si>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</si>
  <si>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</si>
  <si>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</si>
  <si>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</si>
  <si>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</si>
  <si>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</si>
  <si>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</si>
  <si>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</si>
  <si>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</si>
  <si>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</si>
  <si>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</si>
  <si>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</si>
  <si>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</si>
  <si>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</si>
  <si>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</si>
  <si>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</si>
  <si>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</si>
  <si>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</si>
  <si>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</si>
  <si>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</si>
  <si>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</si>
  <si>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</si>
  <si>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</si>
  <si>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</si>
  <si>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</si>
  <si>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</si>
  <si>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</si>
  <si>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</si>
  <si>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</si>
  <si>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</si>
  <si>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</si>
  <si>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</si>
  <si>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</si>
  <si>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</si>
  <si>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</si>
  <si>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</si>
  <si>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</si>
  <si>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</si>
  <si>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</si>
  <si>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</si>
  <si>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</si>
  <si>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</si>
  <si>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</si>
  <si>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</si>
  <si>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</si>
  <si>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</si>
  <si>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</si>
  <si>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</si>
  <si>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</si>
  <si>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</si>
  <si>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</si>
  <si>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</si>
  <si>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</si>
  <si>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</si>
  <si>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</si>
  <si>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</si>
  <si>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</si>
  <si>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</si>
  <si>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</si>
  <si>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</si>
  <si>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</si>
  <si>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</si>
  <si>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</si>
  <si>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</si>
  <si>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</si>
  <si>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</si>
  <si>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</si>
  <si>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</si>
  <si>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</si>
  <si>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</si>
  <si>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</si>
  <si>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</si>
  <si>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</si>
  <si>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</si>
  <si>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</si>
  <si>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</si>
  <si>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</si>
  <si>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</si>
  <si>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</si>
  <si>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</si>
  <si>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</si>
  <si>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</si>
  <si>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</si>
  <si>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</si>
  <si>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</si>
  <si>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</si>
  <si>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</si>
  <si>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</si>
  <si>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</si>
  <si>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</si>
  <si>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</si>
  <si>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</si>
  <si>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</si>
  <si>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</si>
  <si>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</si>
  <si>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</si>
  <si>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</si>
  <si>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</si>
  <si>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</si>
  <si>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</si>
  <si>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</si>
  <si>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</si>
  <si>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</si>
  <si>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</si>
  <si>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</si>
  <si>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</si>
  <si>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</si>
  <si>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</si>
  <si>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</si>
  <si>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</si>
  <si>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</si>
  <si>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</si>
  <si>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</si>
  <si>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</si>
  <si>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</si>
  <si>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</si>
  <si>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</si>
  <si>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</si>
  <si>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</si>
  <si>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</si>
  <si>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</si>
  <si>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</si>
  <si>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</si>
  <si>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</si>
  <si>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</si>
  <si>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</si>
  <si>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</si>
  <si>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</si>
  <si>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</si>
  <si>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</si>
  <si>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</si>
  <si>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</si>
  <si>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</si>
  <si>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</si>
  <si>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</si>
  <si>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</si>
  <si>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</si>
  <si>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</si>
  <si>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</si>
  <si>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</si>
  <si>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</si>
  <si>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</si>
  <si>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</si>
  <si>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</si>
  <si>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</si>
  <si>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</si>
  <si>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</si>
  <si>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</si>
  <si>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</si>
  <si>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</si>
  <si>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</si>
  <si>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</si>
  <si>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</si>
  <si>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</si>
  <si>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</si>
  <si>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</si>
  <si>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</si>
  <si>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</si>
  <si>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</si>
  <si>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</si>
  <si>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</si>
  <si>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</si>
  <si>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</si>
  <si>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</si>
  <si>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</si>
  <si>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</si>
  <si>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</si>
  <si>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</si>
  <si>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</si>
  <si>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</si>
  <si>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</si>
  <si>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</si>
  <si>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</si>
  <si>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</si>
  <si>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</si>
  <si>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</si>
  <si>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</si>
  <si>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</si>
  <si>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</si>
  <si>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</si>
  <si>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</si>
  <si>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</si>
  <si>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</si>
  <si>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</si>
  <si>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</si>
  <si>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</si>
  <si>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</si>
  <si>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</si>
  <si>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</si>
  <si>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</si>
  <si>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</si>
  <si>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</si>
  <si>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</si>
  <si>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</si>
  <si>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</si>
  <si>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</si>
  <si>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</si>
  <si>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</si>
  <si>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</si>
  <si>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</si>
  <si>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</si>
  <si>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</si>
  <si>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</si>
  <si>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</si>
  <si>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</si>
  <si>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</si>
  <si>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</si>
  <si>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</si>
  <si>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</si>
  <si>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</si>
  <si>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</si>
  <si>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</si>
  <si>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</si>
  <si>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</si>
  <si>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</si>
  <si>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</si>
  <si>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</si>
  <si>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</si>
  <si>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</si>
  <si>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</si>
  <si>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</si>
  <si>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</si>
  <si>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</si>
  <si>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</si>
  <si>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</si>
  <si>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</si>
  <si>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</si>
  <si>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</si>
  <si>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</si>
  <si>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</si>
  <si>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</si>
  <si>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</si>
  <si>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</si>
  <si>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</si>
  <si>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</si>
  <si>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</si>
  <si>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</si>
  <si>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</si>
  <si>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</si>
  <si>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</si>
  <si>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</si>
  <si>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</si>
  <si>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</si>
  <si>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</si>
  <si>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</si>
  <si>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</si>
  <si>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</si>
  <si>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</si>
  <si>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</si>
  <si>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</si>
  <si>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</si>
  <si>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</si>
  <si>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</si>
  <si>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</si>
  <si>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</si>
  <si>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</si>
  <si>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</si>
  <si>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</si>
  <si>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</si>
  <si>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</si>
  <si>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</si>
  <si>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</si>
  <si>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</si>
  <si>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</si>
  <si>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</si>
  <si>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</si>
  <si>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</si>
  <si>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</si>
  <si>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</si>
  <si>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</si>
  <si>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</si>
  <si>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</si>
  <si>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</si>
  <si>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</si>
  <si>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</si>
  <si>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</si>
  <si>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</si>
  <si>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</si>
  <si>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</si>
  <si>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</si>
  <si>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</si>
  <si>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</si>
  <si>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</si>
  <si>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</si>
  <si>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</si>
  <si>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</si>
  <si>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</si>
  <si>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</si>
  <si>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</si>
  <si>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</si>
  <si>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</si>
  <si>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</si>
  <si>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</si>
  <si>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</si>
  <si>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</si>
  <si>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</si>
  <si>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</si>
  <si>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</si>
  <si>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</si>
  <si>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</si>
  <si>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</si>
  <si>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</si>
  <si>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</si>
  <si>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</si>
  <si>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</si>
  <si>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</si>
  <si>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</si>
  <si>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</si>
  <si>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</si>
  <si>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</si>
  <si>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</si>
  <si>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</si>
  <si>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</si>
  <si>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</si>
  <si>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</si>
  <si>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</si>
  <si>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</si>
  <si>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</si>
  <si>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</si>
  <si>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</si>
  <si>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</si>
  <si>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</si>
  <si>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</si>
  <si>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</si>
  <si>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</si>
  <si>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</si>
  <si>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</si>
  <si>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</si>
  <si>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</si>
  <si>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</si>
  <si>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</si>
  <si>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</si>
  <si>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</si>
  <si>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</si>
  <si>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</si>
  <si>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</si>
  <si>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</si>
  <si>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</si>
  <si>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</si>
  <si>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</si>
  <si>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</si>
  <si>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</si>
  <si>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</si>
  <si>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</si>
  <si>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</si>
  <si>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</si>
  <si>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</si>
  <si>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</si>
  <si>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</si>
  <si>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</si>
  <si>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</si>
  <si>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</si>
  <si>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</si>
  <si>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</si>
  <si>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</si>
  <si>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</si>
  <si>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</si>
  <si>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</si>
  <si>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</si>
  <si>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</si>
  <si>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</si>
  <si>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</si>
  <si>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</si>
  <si>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</si>
  <si>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</si>
  <si>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</si>
  <si>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</si>
  <si>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</si>
  <si>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</si>
  <si>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</si>
  <si>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</si>
  <si>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</si>
  <si>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</si>
  <si>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</si>
  <si>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</si>
  <si>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</si>
  <si>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</si>
  <si>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</si>
  <si>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</si>
  <si>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</si>
  <si>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</si>
  <si>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</si>
  <si>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</si>
  <si>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</si>
  <si>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</si>
  <si>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</si>
  <si>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</si>
  <si>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</si>
  <si>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</si>
  <si>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</si>
  <si>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</si>
  <si>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</si>
  <si>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</si>
  <si>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</si>
  <si>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</si>
  <si>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</si>
  <si>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</si>
  <si>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</si>
  <si>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</si>
  <si>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</si>
  <si>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</si>
  <si>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</si>
  <si>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</si>
  <si>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</si>
  <si>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</si>
  <si>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</si>
  <si>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</si>
  <si>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</si>
  <si>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</si>
  <si>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</si>
  <si>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</si>
  <si>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</si>
  <si>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</si>
  <si>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</si>
  <si>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</si>
  <si>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</si>
  <si>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</si>
  <si>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</si>
  <si>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</si>
  <si>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</si>
  <si>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</si>
  <si>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</si>
  <si>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</si>
  <si>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</si>
  <si>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</si>
  <si>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</si>
  <si>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</si>
  <si>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</si>
  <si>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</si>
  <si>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</si>
  <si>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</si>
  <si>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</si>
  <si>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</si>
  <si>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</si>
  <si>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</si>
  <si>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</si>
  <si>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</si>
  <si>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</si>
  <si>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</si>
  <si>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</si>
  <si>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</si>
  <si>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</si>
  <si>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</si>
  <si>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</si>
  <si>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</si>
  <si>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</si>
  <si>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</si>
  <si>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</si>
  <si>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</si>
  <si>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</si>
  <si>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</si>
  <si>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</si>
  <si>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</si>
  <si>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</si>
  <si>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</si>
  <si>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</si>
  <si>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</si>
  <si>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</si>
  <si>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</si>
  <si>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</si>
  <si>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</si>
  <si>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</si>
  <si>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</si>
  <si>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</si>
  <si>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</si>
  <si>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</si>
  <si>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</si>
  <si>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</si>
  <si>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</si>
  <si>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</si>
  <si>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</si>
  <si>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</si>
  <si>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</si>
  <si>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</si>
  <si>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</si>
  <si>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</si>
  <si>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</si>
  <si>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</si>
  <si>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</si>
  <si>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</si>
  <si>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</si>
  <si>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</si>
  <si>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</si>
  <si>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</si>
  <si>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</si>
  <si>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</si>
  <si>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</si>
  <si>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</si>
  <si>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</si>
  <si>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</si>
  <si>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</si>
  <si>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</si>
  <si>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</si>
  <si>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</si>
  <si>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</si>
  <si>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</si>
  <si>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</si>
  <si>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</si>
  <si>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</si>
  <si>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</si>
  <si>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</si>
  <si>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</si>
  <si>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</si>
  <si>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</si>
  <si>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</si>
  <si>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</si>
  <si>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</si>
  <si>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</si>
  <si>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</si>
  <si>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</si>
  <si>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</si>
  <si>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</si>
  <si>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</si>
  <si>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</si>
  <si>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</si>
  <si>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</si>
  <si>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</si>
  <si>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</si>
  <si>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</si>
  <si>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</si>
  <si>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</si>
  <si>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</si>
  <si>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</si>
  <si>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</si>
  <si>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</si>
  <si>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</si>
  <si>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</si>
  <si>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</si>
  <si>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</si>
  <si>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</si>
  <si>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</si>
  <si>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</si>
  <si>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</si>
  <si>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</si>
  <si>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</si>
  <si>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</si>
  <si>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</si>
  <si>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</si>
  <si>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</si>
  <si>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</si>
  <si>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</si>
  <si>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</si>
  <si>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</si>
  <si>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</si>
  <si>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</si>
  <si>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</si>
  <si>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</si>
  <si>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</si>
  <si>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</si>
  <si>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</si>
  <si>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</si>
  <si>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</si>
  <si>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</si>
  <si>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</si>
  <si>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</si>
  <si>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</si>
  <si>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</si>
  <si>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</si>
  <si>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</si>
  <si>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</si>
  <si>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</si>
  <si>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</si>
  <si>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</si>
  <si>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</si>
  <si>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</si>
  <si>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</si>
  <si>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</si>
  <si>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</si>
  <si>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</si>
  <si>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</si>
  <si>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</si>
  <si>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</si>
  <si>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</si>
  <si>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</si>
  <si>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</si>
  <si>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</si>
  <si>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</si>
  <si>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</si>
  <si>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</si>
  <si>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</si>
  <si>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</si>
  <si>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</si>
  <si>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</si>
  <si>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</si>
  <si>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</si>
  <si>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</si>
  <si>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</si>
  <si>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</si>
  <si>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</si>
  <si>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</si>
  <si>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</si>
  <si>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</si>
  <si>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</si>
  <si>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</si>
  <si>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</si>
  <si>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</si>
  <si>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</si>
  <si>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</si>
  <si>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</si>
  <si>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</si>
  <si>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</si>
  <si>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</si>
  <si>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</si>
  <si>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</si>
  <si>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</si>
  <si>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</si>
  <si>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</si>
  <si>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</si>
  <si>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</si>
  <si>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</si>
  <si>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</si>
  <si>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</si>
  <si>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</si>
  <si>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</si>
  <si>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</si>
  <si>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</si>
  <si>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</si>
  <si>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</si>
  <si>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</si>
  <si>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</si>
  <si>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</si>
  <si>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</si>
  <si>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</si>
  <si>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</si>
  <si>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</si>
  <si>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</si>
  <si>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</si>
  <si>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</si>
  <si>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</si>
  <si>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</si>
  <si>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</si>
  <si>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</si>
  <si>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</si>
  <si>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</si>
  <si>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</si>
  <si>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</si>
  <si>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</si>
  <si>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</si>
  <si>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</si>
  <si>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</si>
  <si>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</si>
  <si>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</si>
  <si>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</si>
  <si>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</si>
  <si>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</si>
  <si>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</si>
  <si>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</si>
  <si>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</si>
  <si>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</si>
  <si>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</si>
  <si>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</si>
  <si>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</si>
  <si>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</si>
  <si>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</si>
  <si>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</si>
  <si>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</si>
  <si>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</si>
  <si>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</si>
  <si>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</si>
  <si>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</si>
  <si>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</si>
  <si>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</si>
  <si>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</si>
  <si>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</si>
  <si>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</si>
  <si>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</si>
  <si>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</si>
  <si>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</si>
  <si>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</si>
  <si>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</si>
  <si>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</si>
  <si>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</si>
  <si>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</si>
  <si>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</si>
  <si>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</si>
  <si>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</si>
  <si>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</si>
  <si>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</si>
  <si>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</si>
  <si>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</si>
  <si>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</si>
  <si>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</si>
  <si>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</si>
  <si>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</si>
  <si>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</si>
  <si>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</si>
  <si>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</si>
  <si>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</si>
  <si>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</si>
  <si>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</si>
  <si>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</si>
  <si>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</si>
  <si>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</si>
  <si>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</si>
  <si>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</si>
  <si>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</si>
  <si>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</si>
  <si>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</si>
  <si>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</si>
  <si>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</si>
  <si>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</si>
  <si>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</si>
  <si>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</si>
  <si>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</si>
  <si>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</si>
  <si>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</si>
  <si>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</si>
  <si>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</si>
  <si>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</si>
  <si>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</si>
  <si>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</si>
  <si>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</si>
  <si>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</si>
  <si>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</si>
  <si>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</si>
  <si>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</si>
  <si>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</si>
  <si>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</si>
  <si>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</si>
  <si>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</si>
  <si>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</si>
  <si>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</si>
  <si>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</si>
  <si>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</si>
  <si>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</si>
  <si>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</si>
  <si>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</si>
  <si>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</si>
  <si>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</si>
  <si>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</si>
  <si>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</si>
  <si>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</si>
  <si>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</si>
  <si>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</si>
  <si>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</si>
  <si>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</si>
  <si>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</si>
  <si>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</si>
  <si>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</si>
  <si>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</si>
  <si>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</si>
  <si>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</si>
  <si>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</si>
  <si>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</si>
  <si>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</si>
  <si>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</si>
  <si>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</si>
  <si>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</si>
  <si>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</si>
  <si>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</si>
  <si>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</si>
  <si>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</si>
  <si>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</si>
  <si>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</si>
  <si>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</si>
  <si>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</si>
  <si>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</si>
  <si>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</si>
  <si>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</si>
  <si>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</si>
  <si>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</si>
  <si>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</si>
  <si>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</si>
  <si>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</si>
  <si>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</si>
  <si>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</si>
  <si>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</si>
  <si>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</si>
  <si>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</si>
  <si>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</si>
  <si>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</si>
  <si>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</si>
  <si>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</si>
  <si>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</si>
  <si>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</si>
  <si>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</si>
  <si>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</si>
  <si>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</si>
  <si>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</si>
  <si>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</si>
  <si>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</si>
  <si>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</si>
  <si>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</si>
  <si>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</si>
  <si>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</si>
  <si>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</si>
  <si>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</si>
  <si>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</si>
  <si>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</si>
  <si>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</si>
  <si>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</si>
  <si>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</si>
  <si>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</si>
  <si>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</si>
  <si>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</si>
  <si>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</si>
  <si>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</si>
  <si>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</si>
  <si>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</si>
  <si>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</si>
  <si>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</si>
  <si>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</si>
  <si>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</si>
  <si>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</si>
  <si>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</si>
  <si>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</si>
  <si>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</si>
  <si>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</si>
  <si>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</si>
  <si>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</si>
  <si>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</si>
  <si>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</si>
  <si>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</si>
  <si>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</si>
  <si>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</si>
  <si>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</si>
  <si>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</si>
  <si>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</si>
  <si>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</si>
  <si>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</si>
  <si>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</si>
  <si>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</si>
  <si>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</si>
  <si>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</si>
  <si>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</si>
  <si>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</si>
  <si>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</si>
  <si>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</si>
  <si>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</si>
  <si>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</si>
  <si>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</si>
  <si>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</si>
  <si>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</si>
  <si>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</si>
  <si>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</si>
  <si>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</si>
  <si>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</si>
  <si>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</si>
  <si>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</si>
  <si>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</si>
  <si>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</si>
  <si>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</si>
  <si>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</si>
  <si>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</si>
  <si>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</si>
  <si>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</si>
  <si>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</si>
  <si>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</si>
  <si>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</si>
  <si>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</si>
  <si>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</si>
  <si>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</si>
  <si>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</si>
  <si>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</si>
  <si>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</si>
  <si>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</si>
  <si>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</si>
  <si>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</si>
  <si>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</si>
  <si>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</si>
  <si>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</si>
  <si>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</si>
  <si>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</si>
  <si>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</si>
  <si>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</si>
  <si>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</si>
  <si>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</si>
  <si>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</si>
  <si>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</si>
  <si>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</si>
  <si>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</si>
  <si>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</si>
  <si>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</si>
  <si>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</si>
  <si>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</si>
  <si>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</si>
  <si>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</si>
  <si>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</si>
  <si>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</si>
  <si>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</si>
  <si>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</si>
  <si>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</si>
  <si>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</si>
  <si>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</si>
  <si>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</si>
  <si>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</si>
  <si>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</si>
  <si>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</si>
  <si>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</si>
  <si>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</si>
  <si>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</si>
  <si>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</si>
  <si>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</si>
  <si>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</si>
  <si>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</si>
  <si>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</si>
  <si>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</si>
  <si>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</si>
  <si>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</si>
  <si>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</si>
  <si>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</si>
  <si>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</si>
  <si>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</si>
  <si>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</si>
  <si>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</si>
  <si>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</si>
  <si>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</si>
  <si>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</si>
  <si>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</si>
  <si>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</si>
  <si>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</si>
  <si>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</si>
  <si>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</si>
  <si>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</si>
  <si>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</si>
  <si>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</si>
  <si>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</si>
  <si>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</si>
  <si>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</si>
  <si>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</si>
  <si>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</si>
  <si>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</si>
  <si>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</si>
  <si>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</si>
  <si>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</si>
  <si>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</si>
  <si>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</si>
  <si>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</si>
  <si>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</si>
  <si>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</si>
  <si>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</si>
  <si>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</si>
  <si>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</si>
  <si>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</si>
  <si>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</si>
  <si>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</si>
  <si>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</si>
  <si>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</si>
  <si>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</si>
  <si>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</si>
  <si>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</si>
  <si>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</si>
  <si>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</si>
  <si>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</si>
  <si>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</si>
  <si>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</si>
  <si>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</si>
  <si>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</si>
  <si>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</si>
  <si>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</si>
  <si>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</si>
  <si>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</si>
  <si>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</si>
  <si>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</si>
  <si>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</si>
  <si>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</si>
  <si>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</si>
  <si>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</si>
  <si>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</si>
  <si>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</si>
  <si>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</si>
  <si>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</si>
  <si>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</si>
  <si>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</si>
  <si>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</si>
  <si>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</si>
  <si>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</si>
  <si>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</si>
  <si>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</si>
  <si>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</si>
  <si>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</si>
  <si>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</si>
  <si>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</si>
  <si>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</si>
  <si>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</si>
  <si>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</si>
  <si>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</si>
  <si>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</si>
  <si>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</si>
  <si>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</si>
  <si>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</si>
  <si>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</si>
  <si>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</si>
  <si>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</si>
  <si>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</si>
  <si>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</si>
  <si>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</si>
  <si>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</si>
  <si>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</si>
  <si>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</si>
  <si>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</si>
  <si>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</si>
  <si>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</si>
  <si>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</si>
  <si>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</si>
  <si>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</si>
  <si>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</si>
  <si>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</si>
  <si>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</si>
  <si>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</si>
  <si>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</si>
  <si>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</si>
  <si>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</si>
  <si>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</si>
  <si>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</si>
  <si>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</si>
  <si>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</si>
  <si>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</si>
  <si>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</si>
  <si>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</si>
  <si>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</si>
  <si>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</si>
  <si>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</si>
  <si>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</si>
  <si>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</si>
  <si>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</si>
  <si>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</si>
  <si>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</si>
  <si>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</si>
  <si>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</si>
  <si>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</si>
  <si>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</si>
  <si>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</si>
  <si>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</si>
  <si>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</si>
  <si>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</si>
  <si>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</si>
  <si>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</si>
  <si>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</si>
  <si>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</si>
  <si>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</si>
  <si>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</si>
  <si>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</si>
  <si>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</si>
  <si>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</si>
  <si>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</si>
  <si>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</si>
  <si>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</si>
  <si>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</si>
  <si>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</si>
  <si>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</si>
  <si>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</si>
  <si>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</si>
  <si>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</si>
  <si>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</si>
  <si>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</si>
  <si>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</si>
  <si>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</si>
  <si>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</si>
  <si>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</si>
  <si>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</si>
  <si>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</si>
  <si>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</si>
  <si>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</si>
  <si>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</si>
  <si>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</si>
  <si>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</si>
  <si>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</si>
  <si>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</si>
  <si>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</si>
  <si>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</si>
  <si>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</si>
  <si>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</si>
  <si>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</si>
  <si>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</si>
  <si>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</si>
  <si>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</si>
  <si>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</si>
  <si>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</si>
  <si>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</si>
  <si>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</si>
  <si>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</si>
  <si>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</si>
  <si>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</si>
  <si>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</si>
  <si>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</si>
  <si>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</si>
  <si>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</si>
  <si>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</si>
  <si>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</si>
  <si>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</si>
  <si>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</si>
  <si>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</si>
  <si>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</si>
  <si>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</si>
  <si>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</si>
  <si>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</si>
  <si>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</si>
  <si>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</si>
  <si>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</si>
  <si>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</si>
  <si>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</si>
  <si>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</si>
  <si>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</si>
  <si>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</si>
  <si>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</si>
  <si>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</si>
  <si>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</si>
  <si>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</si>
  <si>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</si>
  <si>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</si>
  <si>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</si>
  <si>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</si>
  <si>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</si>
  <si>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</si>
  <si>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</si>
  <si>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</si>
  <si>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</si>
  <si>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</si>
  <si>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</si>
  <si>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</si>
  <si>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</si>
  <si>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</si>
  <si>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</si>
  <si>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</si>
  <si>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</si>
  <si>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</si>
  <si>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</si>
  <si>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</si>
  <si>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</si>
  <si>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</si>
  <si>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</si>
  <si>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</si>
  <si>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</si>
  <si>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</si>
  <si>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</si>
  <si>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</si>
  <si>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</si>
  <si>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</si>
  <si>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</si>
  <si>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</si>
  <si>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</si>
  <si>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</si>
  <si>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</si>
  <si>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</si>
  <si>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</si>
  <si>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</si>
  <si>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</si>
  <si>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</si>
  <si>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</si>
  <si>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</si>
  <si>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</si>
  <si>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</si>
  <si>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</si>
  <si>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</si>
  <si>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</si>
  <si>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</si>
  <si>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</si>
  <si>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</si>
  <si>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</si>
  <si>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</si>
  <si>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</si>
  <si>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</si>
  <si>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</si>
  <si>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</si>
  <si>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</si>
  <si>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</si>
  <si>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</si>
  <si>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</si>
  <si>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</si>
  <si>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</si>
  <si>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</si>
  <si>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</si>
  <si>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</si>
  <si>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</si>
  <si>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</si>
  <si>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</si>
  <si>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</si>
  <si>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</si>
  <si>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</si>
  <si>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</si>
  <si>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</si>
  <si>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</si>
  <si>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</si>
  <si>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</si>
  <si>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</si>
  <si>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</si>
  <si>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</si>
  <si>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</si>
  <si>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</si>
  <si>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</si>
  <si>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</si>
  <si>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</si>
  <si>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</si>
  <si>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</si>
  <si>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</si>
  <si>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</si>
  <si>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</si>
  <si>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</si>
  <si>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</si>
  <si>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</si>
  <si>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</si>
  <si>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</si>
  <si>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</si>
  <si>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</si>
  <si>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</si>
  <si>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</si>
  <si>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</si>
  <si>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</si>
  <si>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</si>
  <si>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</si>
  <si>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</si>
  <si>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</si>
  <si>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</si>
  <si>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</si>
  <si>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</si>
  <si>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</si>
  <si>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</si>
  <si>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</si>
  <si>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</si>
  <si>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</si>
  <si>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</si>
  <si>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</si>
  <si>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</si>
  <si>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</si>
  <si>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</si>
  <si>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</si>
  <si>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</si>
  <si>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</si>
  <si>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</si>
  <si>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</si>
  <si>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</si>
  <si>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</si>
  <si>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</si>
  <si>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</si>
  <si>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</si>
  <si>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</si>
  <si>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</si>
  <si>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</si>
  <si>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</si>
  <si>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</si>
  <si>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</si>
  <si>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</si>
  <si>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</si>
  <si>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</si>
  <si>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</si>
  <si>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</si>
  <si>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</si>
  <si>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</si>
  <si>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</si>
  <si>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</si>
  <si>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</si>
  <si>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</si>
  <si>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</si>
  <si>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</si>
  <si>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</si>
  <si>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</si>
  <si>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</si>
  <si>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</si>
  <si>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</si>
  <si>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</si>
  <si>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</si>
  <si>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</si>
  <si>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</si>
  <si>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</si>
  <si>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</si>
  <si>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</si>
  <si>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</si>
  <si>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</si>
  <si>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</si>
  <si>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</si>
  <si>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</si>
  <si>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</si>
  <si>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</si>
  <si>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</si>
  <si>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</si>
  <si>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</si>
  <si>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</si>
  <si>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</si>
  <si>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</si>
  <si>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</si>
  <si>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</si>
  <si>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</si>
  <si>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</si>
  <si>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</si>
  <si>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</si>
  <si>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</si>
  <si>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</si>
  <si>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</si>
  <si>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</si>
  <si>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</si>
  <si>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</si>
  <si>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</si>
  <si>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</si>
  <si>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</si>
  <si>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</si>
  <si>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</si>
  <si>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</si>
  <si>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</si>
  <si>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</si>
  <si>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</si>
  <si>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</si>
  <si>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</si>
  <si>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</si>
  <si>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</si>
  <si>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</si>
  <si>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</si>
  <si>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</si>
  <si>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</si>
  <si>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</si>
  <si>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</si>
  <si>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</si>
  <si>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</si>
  <si>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</si>
  <si>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</si>
  <si>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</si>
  <si>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</si>
  <si>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</si>
  <si>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</si>
  <si>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</si>
  <si>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</si>
  <si>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</si>
  <si>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</si>
  <si>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</si>
  <si>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</si>
  <si>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</si>
  <si>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</si>
  <si>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</si>
  <si>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</si>
  <si>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</si>
  <si>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</si>
  <si>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</si>
  <si>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</si>
  <si>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</si>
  <si>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</si>
  <si>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</si>
  <si>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</si>
  <si>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</si>
  <si>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</si>
  <si>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</si>
  <si>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</si>
  <si>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</si>
  <si>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</si>
  <si>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</si>
  <si>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</si>
  <si>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</si>
  <si>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</si>
  <si>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</si>
  <si>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</si>
  <si>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</si>
  <si>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</si>
  <si>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</si>
  <si>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</si>
  <si>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</si>
  <si>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</si>
  <si>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</si>
  <si>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</si>
  <si>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</si>
  <si>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</si>
  <si>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</si>
  <si>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</si>
  <si>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</si>
  <si>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</si>
  <si>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</si>
  <si>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</si>
  <si>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</si>
  <si>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</si>
  <si>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</si>
  <si>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</si>
  <si>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</si>
  <si>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</si>
  <si>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</si>
  <si>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</si>
  <si>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</si>
  <si>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</si>
  <si>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</si>
  <si>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</si>
  <si>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</si>
  <si>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</si>
  <si>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</si>
  <si>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</si>
  <si>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</si>
  <si>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</si>
  <si>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</si>
  <si>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</si>
  <si>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</si>
  <si>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</si>
  <si>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</si>
  <si>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</si>
  <si>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</si>
  <si>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</si>
  <si>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</si>
  <si>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</si>
  <si>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</si>
  <si>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</si>
  <si>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</si>
  <si>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</si>
  <si>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</si>
  <si>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</si>
  <si>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</si>
  <si>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</si>
  <si>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</si>
  <si>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</si>
  <si>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</si>
  <si>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</si>
  <si>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</si>
  <si>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</si>
  <si>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</si>
  <si>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</si>
  <si>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</si>
  <si>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</si>
  <si>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</si>
  <si>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</si>
  <si>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</si>
  <si>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</si>
  <si>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</si>
  <si>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</si>
  <si>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</si>
  <si>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</si>
  <si>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</si>
  <si>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</si>
  <si>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</si>
  <si>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</si>
  <si>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</si>
  <si>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</si>
  <si>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</si>
  <si>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</si>
  <si>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</si>
  <si>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</si>
  <si>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</si>
  <si>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</si>
  <si>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</si>
  <si>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</si>
  <si>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</si>
  <si>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</si>
  <si>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</si>
  <si>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</si>
  <si>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</si>
  <si>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</si>
  <si>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</si>
  <si>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</si>
  <si>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</si>
  <si>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</si>
  <si>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</si>
  <si>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</si>
  <si>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</si>
  <si>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</si>
  <si>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</si>
  <si>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</si>
  <si>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</si>
  <si>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</si>
  <si>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</si>
  <si>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</si>
  <si>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</si>
  <si>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</si>
  <si>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</si>
  <si>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</si>
  <si>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</si>
  <si>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</si>
  <si>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</si>
  <si>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</si>
  <si>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</si>
  <si>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</si>
  <si>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</si>
  <si>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</si>
  <si>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</si>
  <si>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</si>
  <si>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</si>
  <si>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</si>
  <si>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</si>
  <si>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</si>
  <si>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</si>
  <si>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</si>
  <si>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</si>
  <si>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</si>
  <si>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</si>
  <si>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</si>
  <si>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</si>
  <si>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</si>
  <si>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</si>
  <si>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</si>
  <si>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</si>
  <si>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</si>
  <si>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</si>
  <si>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</si>
  <si>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</si>
  <si>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</si>
  <si>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</si>
  <si>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</si>
  <si>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</si>
  <si>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</si>
  <si>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</si>
  <si>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</si>
  <si>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</si>
  <si>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</si>
  <si>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</si>
  <si>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</si>
  <si>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</si>
  <si>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</si>
  <si>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</si>
  <si>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</si>
  <si>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</si>
  <si>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</si>
  <si>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</si>
  <si>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</si>
  <si>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</si>
  <si>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</si>
  <si>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</si>
  <si>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</si>
  <si>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</si>
  <si>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</si>
  <si>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</si>
  <si>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</si>
  <si>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</si>
  <si>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</si>
  <si>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</si>
  <si>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</si>
  <si>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</si>
  <si>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</si>
  <si>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</si>
  <si>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</si>
  <si>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</si>
  <si>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</si>
  <si>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</si>
  <si>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</si>
  <si>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</si>
  <si>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</si>
  <si>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</si>
  <si>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</si>
  <si>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</si>
  <si>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</si>
  <si>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</si>
  <si>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</si>
  <si>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</si>
  <si>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</si>
  <si>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</si>
  <si>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</si>
  <si>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</si>
  <si>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</si>
  <si>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</si>
  <si>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</si>
  <si>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</si>
  <si>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</si>
  <si>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</si>
  <si>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</si>
  <si>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</si>
  <si>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</si>
  <si>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</si>
  <si>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</si>
  <si>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</si>
  <si>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</si>
  <si>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</si>
  <si>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</si>
  <si>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</si>
  <si>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</si>
  <si>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</si>
  <si>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</si>
  <si>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</si>
  <si>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</si>
  <si>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</si>
  <si>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</si>
  <si>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</si>
  <si>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</si>
  <si>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</si>
  <si>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</si>
  <si>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</si>
  <si>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</si>
  <si>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</si>
  <si>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</si>
  <si>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</si>
  <si>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</si>
  <si>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</si>
  <si>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</si>
  <si>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</si>
  <si>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</si>
  <si>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</si>
  <si>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</si>
  <si>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</si>
  <si>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</si>
  <si>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</si>
  <si>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</si>
  <si>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</si>
  <si>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</si>
  <si>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</si>
  <si>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</si>
  <si>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</si>
  <si>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</si>
  <si>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</si>
  <si>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</si>
  <si>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</si>
  <si>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</si>
  <si>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</si>
  <si>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</si>
  <si>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</si>
  <si>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</si>
  <si>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</si>
  <si>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</si>
  <si>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</si>
  <si>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</si>
  <si>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</si>
  <si>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</si>
  <si>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</si>
  <si>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</si>
  <si>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</si>
  <si>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</si>
  <si>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</si>
  <si>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</si>
  <si>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</si>
  <si>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</si>
  <si>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</si>
  <si>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</si>
  <si>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</si>
  <si>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</si>
  <si>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</si>
  <si>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</si>
  <si>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</si>
  <si>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</si>
  <si>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</si>
  <si>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</si>
  <si>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</si>
  <si>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</si>
  <si>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</si>
  <si>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</si>
  <si>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</si>
  <si>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</si>
  <si>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</si>
  <si>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</si>
  <si>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</si>
  <si>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</si>
  <si>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</si>
  <si>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</si>
  <si>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</si>
  <si>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</si>
  <si>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</si>
  <si>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</si>
  <si>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</si>
  <si>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</si>
  <si>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</si>
  <si>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</si>
  <si>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</si>
  <si>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</si>
  <si>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</si>
  <si>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</si>
  <si>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</si>
  <si>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</si>
  <si>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</si>
  <si>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</si>
  <si>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</si>
  <si>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</si>
  <si>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</si>
  <si>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</si>
  <si>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</si>
  <si>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</si>
  <si>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</si>
  <si>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</si>
  <si>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</si>
  <si>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</si>
  <si>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</si>
  <si>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</si>
  <si>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</si>
  <si>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</si>
  <si>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</si>
  <si>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</si>
  <si>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</si>
  <si>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</si>
  <si>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</si>
  <si>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</si>
  <si>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</si>
  <si>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</si>
  <si>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</si>
  <si>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</si>
  <si>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</si>
  <si>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</si>
  <si>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</si>
  <si>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</si>
  <si>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</si>
  <si>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</si>
  <si>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</si>
  <si>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</si>
  <si>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</si>
  <si>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</si>
  <si>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</si>
  <si>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</si>
  <si>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</si>
  <si>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</si>
  <si>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</si>
  <si>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</si>
  <si>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</si>
  <si>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</si>
  <si>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</si>
  <si>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</si>
  <si>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</si>
  <si>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</si>
  <si>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</si>
  <si>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</si>
  <si>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</si>
  <si>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</si>
  <si>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</si>
  <si>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</si>
  <si>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</si>
  <si>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</si>
  <si>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</si>
  <si>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</si>
  <si>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</si>
  <si>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</si>
  <si>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</si>
  <si>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</si>
  <si>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</si>
  <si>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</si>
  <si>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</si>
  <si>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</si>
  <si>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</si>
  <si>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</si>
  <si>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</si>
  <si>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</si>
  <si>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</si>
  <si>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</si>
  <si>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</si>
  <si>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</si>
  <si>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</si>
  <si>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</si>
  <si>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</si>
  <si>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</si>
  <si>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</si>
  <si>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</si>
  <si>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</si>
  <si>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</si>
  <si>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</si>
  <si>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</si>
  <si>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</si>
  <si>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</si>
  <si>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</si>
  <si>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</si>
  <si>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</si>
  <si>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</si>
  <si>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</si>
  <si>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</si>
  <si>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</si>
  <si>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</si>
  <si>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</si>
  <si>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</si>
  <si>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</si>
  <si>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</si>
  <si>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</si>
  <si>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</si>
  <si>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</si>
  <si>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</si>
  <si>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</si>
  <si>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</si>
  <si>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</si>
  <si>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</si>
  <si>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</si>
  <si>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</si>
  <si>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</si>
  <si>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</si>
  <si>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</si>
  <si>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</si>
  <si>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</si>
  <si>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</si>
  <si>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</si>
  <si>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</si>
  <si>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</si>
  <si>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</si>
  <si>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</si>
  <si>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</si>
  <si>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</si>
  <si>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</si>
  <si>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</si>
  <si>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</si>
  <si>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</si>
  <si>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</si>
  <si>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</si>
  <si>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</si>
  <si>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</si>
  <si>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</si>
  <si>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</si>
  <si>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</si>
  <si>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</si>
  <si>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</si>
  <si>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</si>
  <si>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</si>
  <si>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</si>
  <si>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</si>
  <si>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</si>
  <si>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</si>
  <si>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</si>
  <si>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</si>
  <si>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</si>
  <si>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</si>
  <si>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</si>
  <si>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</si>
  <si>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</si>
  <si>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</si>
  <si>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</si>
  <si>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</si>
  <si>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</si>
  <si>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</si>
  <si>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</si>
  <si>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</si>
  <si>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</si>
  <si>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</si>
  <si>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</si>
  <si>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</si>
  <si>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</si>
  <si>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</si>
  <si>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</si>
  <si>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</si>
  <si>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</si>
  <si>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</si>
  <si>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</si>
  <si>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</si>
  <si>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</si>
  <si>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</si>
  <si>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</si>
  <si>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</si>
  <si>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</si>
  <si>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</si>
  <si>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</si>
  <si>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</si>
  <si>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</si>
  <si>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</si>
  <si>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</si>
  <si>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</si>
  <si>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</si>
  <si>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</si>
  <si>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</si>
  <si>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</si>
  <si>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</si>
  <si>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</si>
  <si>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</si>
  <si>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</si>
  <si>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</si>
  <si>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</si>
  <si>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</si>
  <si>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</si>
  <si>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</si>
  <si>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</si>
  <si>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</si>
  <si>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</si>
  <si>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</si>
  <si>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</si>
  <si>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</si>
  <si>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</si>
  <si>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</si>
  <si>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</si>
  <si>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</si>
  <si>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</si>
  <si>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</si>
  <si>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</si>
  <si>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</si>
  <si>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</si>
  <si>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</si>
  <si>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</si>
  <si>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</si>
  <si>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</si>
  <si>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</si>
  <si>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</si>
  <si>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</si>
  <si>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</si>
  <si>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</si>
  <si>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</si>
  <si>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</si>
  <si>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</si>
  <si>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</si>
  <si>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</si>
  <si>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</si>
  <si>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</si>
  <si>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</si>
  <si>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</si>
  <si>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</si>
  <si>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</si>
  <si>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</si>
  <si>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</si>
  <si>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</si>
  <si>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</si>
  <si>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</si>
  <si>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</si>
  <si>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</si>
  <si>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</si>
  <si>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</si>
  <si>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</si>
  <si>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</si>
  <si>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</si>
  <si>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</si>
  <si>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</si>
  <si>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</si>
  <si>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</si>
  <si>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</si>
  <si>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</si>
  <si>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</si>
  <si>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</si>
  <si>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</si>
  <si>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</si>
  <si>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</si>
  <si>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</si>
  <si>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</si>
  <si>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</si>
  <si>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</si>
  <si>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</si>
  <si>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</si>
  <si>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</si>
  <si>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</si>
  <si>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</si>
  <si>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</si>
  <si>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</si>
  <si>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</si>
  <si>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</si>
  <si>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</si>
  <si>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</si>
  <si>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</si>
  <si>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</si>
  <si>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</si>
  <si>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</si>
  <si>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</si>
  <si>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</si>
  <si>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</si>
  <si>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</si>
  <si>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</si>
  <si>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</si>
  <si>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</si>
  <si>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</si>
  <si>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</si>
  <si>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</si>
  <si>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</si>
  <si>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</si>
  <si>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</si>
  <si>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</si>
  <si>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</si>
  <si>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</si>
  <si>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</si>
  <si>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</si>
  <si>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</si>
  <si>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</si>
  <si>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</si>
  <si>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</si>
  <si>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</si>
  <si>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</si>
  <si>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</si>
  <si>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</si>
  <si>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</si>
  <si>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</si>
  <si>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</si>
  <si>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</si>
  <si>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</si>
  <si>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</si>
  <si>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</si>
  <si>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</si>
  <si>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</si>
  <si>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</si>
  <si>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</si>
  <si>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</si>
  <si>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</si>
  <si>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</si>
  <si>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</si>
  <si>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</si>
  <si>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</si>
  <si>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</si>
  <si>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</si>
  <si>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</si>
  <si>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</si>
  <si>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</si>
  <si>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</si>
  <si>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</si>
  <si>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</si>
  <si>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</si>
  <si>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</si>
  <si>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</si>
  <si>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</si>
  <si>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</si>
  <si>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</si>
  <si>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</si>
  <si>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</si>
  <si>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</si>
  <si>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</si>
  <si>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</si>
  <si>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</si>
  <si>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</si>
  <si>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</si>
  <si>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</si>
  <si>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</si>
  <si>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</si>
  <si>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</si>
  <si>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</si>
  <si>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</si>
  <si>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</si>
  <si>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</si>
  <si>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</si>
  <si>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</si>
  <si>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</si>
  <si>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</si>
  <si>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</si>
  <si>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</si>
  <si>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</si>
  <si>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</si>
  <si>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</si>
  <si>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</si>
  <si>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</si>
  <si>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</si>
  <si>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</si>
  <si>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</si>
  <si>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</si>
  <si>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</si>
  <si>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</si>
  <si>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</si>
  <si>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</si>
  <si>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</si>
  <si>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</si>
  <si>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</si>
  <si>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</si>
  <si>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</si>
  <si>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</si>
  <si>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</si>
  <si>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</si>
  <si>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</si>
  <si>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</si>
  <si>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</si>
  <si>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</si>
  <si>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</si>
  <si>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</si>
  <si>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</si>
  <si>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</si>
  <si>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</si>
  <si>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</si>
  <si>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</si>
  <si>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</si>
  <si>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</si>
  <si>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</si>
  <si>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</si>
  <si>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</si>
  <si>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</si>
  <si>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</si>
  <si>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</si>
  <si>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</si>
  <si>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</si>
  <si>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</si>
  <si>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</si>
  <si>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</si>
  <si>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</si>
  <si>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</si>
  <si>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</si>
  <si>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</si>
  <si>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</si>
  <si>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</si>
  <si>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</si>
  <si>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</si>
  <si>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</si>
  <si>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</si>
  <si>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</si>
  <si>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</si>
  <si>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</si>
  <si>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</si>
  <si>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</si>
  <si>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</si>
  <si>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</si>
  <si>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</si>
  <si>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</si>
  <si>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</si>
  <si>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</si>
  <si>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</si>
  <si>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</si>
  <si>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</si>
  <si>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</si>
  <si>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</si>
  <si>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</si>
  <si>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</si>
  <si>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</si>
  <si>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</si>
  <si>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</si>
  <si>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</si>
  <si>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</si>
  <si>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</si>
  <si>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</si>
  <si>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</si>
  <si>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</si>
  <si>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</si>
  <si>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</si>
  <si>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</si>
  <si>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</si>
  <si>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</si>
  <si>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</si>
  <si>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</si>
  <si>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</si>
  <si>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</si>
  <si>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</si>
  <si>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</si>
  <si>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</si>
  <si>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</si>
  <si>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</si>
  <si>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</si>
  <si>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</si>
  <si>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</si>
  <si>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</si>
  <si>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</si>
  <si>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</si>
  <si>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</si>
  <si>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</si>
  <si>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</si>
  <si>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</si>
  <si>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</si>
  <si>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</si>
  <si>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</si>
  <si>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</si>
  <si>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</si>
  <si>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</si>
  <si>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</si>
  <si>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</si>
  <si>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</si>
  <si>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</si>
  <si>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</si>
  <si>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</si>
  <si>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</si>
  <si>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</si>
  <si>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</si>
  <si>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</si>
  <si>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</si>
  <si>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</si>
  <si>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</si>
  <si>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</si>
  <si>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</si>
  <si>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</si>
  <si>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</si>
  <si>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</si>
  <si>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</si>
  <si>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</si>
  <si>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</si>
  <si>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</si>
  <si>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</si>
  <si>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</si>
  <si>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</si>
  <si>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</si>
  <si>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</si>
  <si>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</si>
  <si>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</si>
  <si>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</si>
  <si>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</si>
  <si>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</si>
  <si>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</si>
  <si>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</si>
  <si>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</si>
  <si>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</si>
  <si>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</si>
  <si>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</si>
  <si>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</si>
  <si>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</si>
  <si>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</si>
  <si>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</si>
  <si>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</si>
  <si>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</si>
  <si>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</si>
  <si>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</si>
  <si>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</si>
  <si>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</si>
  <si>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</si>
  <si>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</si>
  <si>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</si>
  <si>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</si>
  <si>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</si>
  <si>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</si>
  <si>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</si>
  <si>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</si>
  <si>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</si>
  <si>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</si>
  <si>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</si>
  <si>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</si>
  <si>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</si>
  <si>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</si>
  <si>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</si>
  <si>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</si>
  <si>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</si>
  <si>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</si>
  <si>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</si>
  <si>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</si>
  <si>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</si>
  <si>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</si>
  <si>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</si>
  <si>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</si>
  <si>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</si>
  <si>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</si>
  <si>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</si>
  <si>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</si>
  <si>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</si>
  <si>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</si>
  <si>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</si>
  <si>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</si>
  <si>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</si>
  <si>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</si>
  <si>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</si>
  <si>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</si>
  <si>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</si>
  <si>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</si>
  <si>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</si>
  <si>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</si>
  <si>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</si>
  <si>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</si>
  <si>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</si>
  <si>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</si>
  <si>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</si>
  <si>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</si>
  <si>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</si>
  <si>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</si>
  <si>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</si>
  <si>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</si>
  <si>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</si>
  <si>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</si>
  <si>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</si>
  <si>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</si>
  <si>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</si>
  <si>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</si>
  <si>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</si>
  <si>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</si>
  <si>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</si>
  <si>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</si>
  <si>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</si>
  <si>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</si>
  <si>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</si>
  <si>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</si>
  <si>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</si>
  <si>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</si>
  <si>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</si>
  <si>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</si>
  <si>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</si>
  <si>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</si>
  <si>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</si>
  <si>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</si>
  <si>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</si>
  <si>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</si>
  <si>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</si>
  <si>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</si>
  <si>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</si>
  <si>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</si>
  <si>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</si>
  <si>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</si>
  <si>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</si>
  <si>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</si>
  <si>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</si>
  <si>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</si>
  <si>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</si>
  <si>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</si>
  <si>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</si>
  <si>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</si>
  <si>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</si>
  <si>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</si>
  <si>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</si>
  <si>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</si>
  <si>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</si>
  <si>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</si>
  <si>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</si>
  <si>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</si>
  <si>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</si>
  <si>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</si>
  <si>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</si>
  <si>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</si>
  <si>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</si>
  <si>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</si>
  <si>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</si>
  <si>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</si>
  <si>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</si>
  <si>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</si>
  <si>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</si>
  <si>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</si>
  <si>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</si>
  <si>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</si>
  <si>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</si>
  <si>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</si>
  <si>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</si>
  <si>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</si>
  <si>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</si>
  <si>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</si>
  <si>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</si>
  <si>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</si>
  <si>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</si>
  <si>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</si>
  <si>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</si>
  <si>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</si>
  <si>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</si>
  <si>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</si>
  <si>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</si>
  <si>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</si>
  <si>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</si>
  <si>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</si>
  <si>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</si>
  <si>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</si>
  <si>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</si>
  <si>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</si>
  <si>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</si>
  <si>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</si>
  <si>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</si>
  <si>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</si>
  <si>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</si>
  <si>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</si>
  <si>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</si>
  <si>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</si>
  <si>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</si>
  <si>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</si>
  <si>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</si>
  <si>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</si>
  <si>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</si>
  <si>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</si>
  <si>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</si>
  <si>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</si>
  <si>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</si>
  <si>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</si>
  <si>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</si>
  <si>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</si>
  <si>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</si>
  <si>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</si>
  <si>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</si>
  <si>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</si>
  <si>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</si>
  <si>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</si>
  <si>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</si>
  <si>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</si>
  <si>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</si>
  <si>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</si>
  <si>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</si>
  <si>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</si>
  <si>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</si>
  <si>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</si>
  <si>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</si>
  <si>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</si>
  <si>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</si>
  <si>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</si>
  <si>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</si>
  <si>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</si>
  <si>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</si>
  <si>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</si>
  <si>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</si>
  <si>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</si>
  <si>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</si>
  <si>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</si>
  <si>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</si>
  <si>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</si>
  <si>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</si>
  <si>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</si>
  <si>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</si>
  <si>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</si>
  <si>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</si>
  <si>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</si>
  <si>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</si>
  <si>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</si>
  <si>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</si>
  <si>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</si>
  <si>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</si>
  <si>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</si>
  <si>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</si>
  <si>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</si>
  <si>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</si>
  <si>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</si>
  <si>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</si>
  <si>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</si>
  <si>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</si>
  <si>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</si>
  <si>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</si>
  <si>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</si>
  <si>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</si>
  <si>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</si>
  <si>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</si>
  <si>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</si>
  <si>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</si>
  <si>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</si>
  <si>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</si>
  <si>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</si>
  <si>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</si>
  <si>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</si>
  <si>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</si>
  <si>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</si>
  <si>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</si>
  <si>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</si>
  <si>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</si>
  <si>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</si>
  <si>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</si>
  <si>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</si>
  <si>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</si>
  <si>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</si>
  <si>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</si>
  <si>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</si>
  <si>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</si>
  <si>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</si>
  <si>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</si>
  <si>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</si>
  <si>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</si>
  <si>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</si>
  <si>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</si>
  <si>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</si>
  <si>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</si>
  <si>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</si>
  <si>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</si>
  <si>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</si>
  <si>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</si>
  <si>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</si>
  <si>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</si>
  <si>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</si>
  <si>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</si>
  <si>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</si>
  <si>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</si>
  <si>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</si>
  <si>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</si>
  <si>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</si>
  <si>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</si>
  <si>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</si>
  <si>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</si>
  <si>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</si>
  <si>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</si>
  <si>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</si>
  <si>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</si>
  <si>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</si>
  <si>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</si>
  <si>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</si>
  <si>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</si>
  <si>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</si>
  <si>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</si>
  <si>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</si>
  <si>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</si>
  <si>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</si>
  <si>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</si>
  <si>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</si>
  <si>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</si>
  <si>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</si>
  <si>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</si>
  <si>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</si>
  <si>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</si>
  <si>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</si>
  <si>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</si>
  <si>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</si>
  <si>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</si>
  <si>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</si>
  <si>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</si>
  <si>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</si>
  <si>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</si>
  <si>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</si>
  <si>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</si>
  <si>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</si>
  <si>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</si>
  <si>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</si>
  <si>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</si>
  <si>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</si>
  <si>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</si>
  <si>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</si>
  <si>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</si>
  <si>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</si>
  <si>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</si>
  <si>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</si>
  <si>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</si>
  <si>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</si>
  <si>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</si>
  <si>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</si>
  <si>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</si>
  <si>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</si>
  <si>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</si>
  <si>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</si>
  <si>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</si>
  <si>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</si>
  <si>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</si>
  <si>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</si>
  <si>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</si>
  <si>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</si>
  <si>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</si>
  <si>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</si>
  <si>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</si>
  <si>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</si>
  <si>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</si>
  <si>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</si>
  <si>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</si>
  <si>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</si>
  <si>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</si>
  <si>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</si>
  <si>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</si>
  <si>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</si>
  <si>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</si>
  <si>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</si>
  <si>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</si>
  <si>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</si>
  <si>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</si>
  <si>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</si>
  <si>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</si>
  <si>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</si>
  <si>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</si>
  <si>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</si>
  <si>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</si>
  <si>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</si>
  <si>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</si>
  <si>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</si>
  <si>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</si>
  <si>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</si>
  <si>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</si>
  <si>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</si>
  <si>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</si>
  <si>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</si>
  <si>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</si>
  <si>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</si>
  <si>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</si>
  <si>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</si>
  <si>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</si>
  <si>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</si>
  <si>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</si>
  <si>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</si>
  <si>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</si>
  <si>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</si>
  <si>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</si>
  <si>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</si>
  <si>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</si>
  <si>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</si>
  <si>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</si>
  <si>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</si>
  <si>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</si>
  <si>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</si>
  <si>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</si>
  <si>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</si>
  <si>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</si>
  <si>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</si>
  <si>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</si>
  <si>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</si>
  <si>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</si>
  <si>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</si>
  <si>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</si>
  <si>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</si>
  <si>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</si>
  <si>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</si>
  <si>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</si>
  <si>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</si>
  <si>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</si>
  <si>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</si>
  <si>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</si>
  <si>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</si>
  <si>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</si>
  <si>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</si>
  <si>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</si>
  <si>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</si>
  <si>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</si>
  <si>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</si>
  <si>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</si>
  <si>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</si>
  <si>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</si>
  <si>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</si>
  <si>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</si>
  <si>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</si>
  <si>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</si>
  <si>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</si>
  <si>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</si>
  <si>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</si>
  <si>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</si>
  <si>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</si>
  <si>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</si>
  <si>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</si>
  <si>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</si>
  <si>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</si>
  <si>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</si>
  <si>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</si>
  <si>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</si>
  <si>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</si>
  <si>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</si>
  <si>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</si>
  <si>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</si>
  <si>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</si>
  <si>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</si>
  <si>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</si>
  <si>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</si>
  <si>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</si>
  <si>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</si>
  <si>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</si>
  <si>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</si>
  <si>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</si>
  <si>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</si>
  <si>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</si>
  <si>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</si>
  <si>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</si>
  <si>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</si>
  <si>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</si>
  <si>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</si>
  <si>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</si>
  <si>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</si>
  <si>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</si>
  <si>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</si>
  <si>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</si>
  <si>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</si>
  <si>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</si>
  <si>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</si>
  <si>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</si>
  <si>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</si>
  <si>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</si>
  <si>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</si>
  <si>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</si>
  <si>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</si>
  <si>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</si>
  <si>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</si>
  <si>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</si>
  <si>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</si>
  <si>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</si>
  <si>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</si>
  <si>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</si>
  <si>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</si>
  <si>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</si>
  <si>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</si>
  <si>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</si>
  <si>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</si>
  <si>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</si>
  <si>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</si>
  <si>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</si>
  <si>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</si>
  <si>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</si>
  <si>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</si>
  <si>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</si>
  <si>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</si>
  <si>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</si>
  <si>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</si>
  <si>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</si>
  <si>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</si>
  <si>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</si>
  <si>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</si>
  <si>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</si>
  <si>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</si>
  <si>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</si>
  <si>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</si>
  <si>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</si>
  <si>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</si>
  <si>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</si>
  <si>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</si>
  <si>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</si>
  <si>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</si>
  <si>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</si>
  <si>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</si>
  <si>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</si>
  <si>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</si>
  <si>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</si>
  <si>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</si>
  <si>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</si>
  <si>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</si>
  <si>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</si>
  <si>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</si>
  <si>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</si>
  <si>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</si>
  <si>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</si>
  <si>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</si>
  <si>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</si>
  <si>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</si>
  <si>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</si>
  <si>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</si>
  <si>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</si>
  <si>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</si>
  <si>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</si>
  <si>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</si>
  <si>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</si>
  <si>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</si>
  <si>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</si>
  <si>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</si>
  <si>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</si>
  <si>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</si>
  <si>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</si>
  <si>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</si>
  <si>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</si>
  <si>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</si>
  <si>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</si>
  <si>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</si>
  <si>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</si>
  <si>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</si>
  <si>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</si>
  <si>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</si>
  <si>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</si>
  <si>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</si>
  <si>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</si>
  <si>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</si>
  <si>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</si>
  <si>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</si>
  <si>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</si>
  <si>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</si>
  <si>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</si>
  <si>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</si>
  <si>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</si>
  <si>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</si>
  <si>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</si>
  <si>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</si>
  <si>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</si>
  <si>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</si>
  <si>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</si>
  <si>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</si>
  <si>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</si>
  <si>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</si>
  <si>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</si>
  <si>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</si>
  <si>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</si>
  <si>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</si>
  <si>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</si>
  <si>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</si>
  <si>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</si>
  <si>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</si>
  <si>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</si>
  <si>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</si>
  <si>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</si>
  <si>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</si>
  <si>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</si>
  <si>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</si>
  <si>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</si>
  <si>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</si>
  <si>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</si>
  <si>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</si>
  <si>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</si>
  <si>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</si>
  <si>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</si>
  <si>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</si>
  <si>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</si>
  <si>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</si>
  <si>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</si>
  <si>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</si>
  <si>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</si>
  <si>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</si>
  <si>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</si>
  <si>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</si>
  <si>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</si>
  <si>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</si>
  <si>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</si>
  <si>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</si>
  <si>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</si>
  <si>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</si>
  <si>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</si>
  <si>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</si>
  <si>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</si>
  <si>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</si>
  <si>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</si>
  <si>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</si>
  <si>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</si>
  <si>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</si>
  <si>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</si>
  <si>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</si>
  <si>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</si>
  <si>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</si>
  <si>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</si>
  <si>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</si>
  <si>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</si>
  <si>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</si>
  <si>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</si>
  <si>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</si>
  <si>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</si>
  <si>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</si>
  <si>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</si>
  <si>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</si>
  <si>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</si>
  <si>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</si>
  <si>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</si>
  <si>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</si>
  <si>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</si>
  <si>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</si>
  <si>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</si>
  <si>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</si>
  <si>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</si>
  <si>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</si>
  <si>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</si>
  <si>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</si>
  <si>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</si>
  <si>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</si>
  <si>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</si>
  <si>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</si>
  <si>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</si>
  <si>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</si>
  <si>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</si>
  <si>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</si>
  <si>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</si>
  <si>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</si>
  <si>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</si>
  <si>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</si>
  <si>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</si>
  <si>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</si>
  <si>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</si>
  <si>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</si>
  <si>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</si>
  <si>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</si>
  <si>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</si>
  <si>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</si>
  <si>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</si>
  <si>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</si>
  <si>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</si>
  <si>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</si>
  <si>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</si>
  <si>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</si>
  <si>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</si>
  <si>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</si>
  <si>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</si>
  <si>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</si>
  <si>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</si>
  <si>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</si>
  <si>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</si>
  <si>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</si>
  <si>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</si>
  <si>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</si>
  <si>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</si>
  <si>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</si>
  <si>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</si>
  <si>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</si>
  <si>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</si>
  <si>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</si>
  <si>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</si>
  <si>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</si>
  <si>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</si>
  <si>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</si>
  <si>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</si>
  <si>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</si>
  <si>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</si>
  <si>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</si>
  <si>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</si>
  <si>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</si>
  <si>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</si>
  <si>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</si>
  <si>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</si>
  <si>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</si>
  <si>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</si>
  <si>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</si>
  <si>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</si>
  <si>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</si>
  <si>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</si>
  <si>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</si>
  <si>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</si>
  <si>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</si>
  <si>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</si>
  <si>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</si>
  <si>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</si>
  <si>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</si>
  <si>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</si>
  <si>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</si>
  <si>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</si>
  <si>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</si>
  <si>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</si>
  <si>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</si>
  <si>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</si>
  <si>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</si>
  <si>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</si>
  <si>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</si>
  <si>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</si>
  <si>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</si>
  <si>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</si>
  <si>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</si>
  <si>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</si>
  <si>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</si>
  <si>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</si>
  <si>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</si>
  <si>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</si>
  <si>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</si>
  <si>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</si>
  <si>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</si>
  <si>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</si>
  <si>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</si>
  <si>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</si>
  <si>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</si>
  <si>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</si>
  <si>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</si>
  <si>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</si>
  <si>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</si>
  <si>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</si>
  <si>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</si>
  <si>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</si>
  <si>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</si>
  <si>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</si>
  <si>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</si>
  <si>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</si>
  <si>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</si>
  <si>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</si>
  <si>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</si>
  <si>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</si>
  <si>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</si>
  <si>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</si>
  <si>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</si>
  <si>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</si>
  <si>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</si>
  <si>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</si>
  <si>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</si>
  <si>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</si>
  <si>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</si>
  <si>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</si>
  <si>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</si>
  <si>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</si>
  <si>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</si>
  <si>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</si>
  <si>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</si>
  <si>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</si>
  <si>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</si>
  <si>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</si>
  <si>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</si>
  <si>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</si>
  <si>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</si>
  <si>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</si>
  <si>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</si>
  <si>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</si>
  <si>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</si>
  <si>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</si>
  <si>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</si>
  <si>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</si>
  <si>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</si>
  <si>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</si>
  <si>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</si>
  <si>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</si>
  <si>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</si>
  <si>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</si>
  <si>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</si>
  <si>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</si>
  <si>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</si>
  <si>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</si>
  <si>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</si>
  <si>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</si>
  <si>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</si>
  <si>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</si>
  <si>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</si>
  <si>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</si>
  <si>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</si>
  <si>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</si>
  <si>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</si>
  <si>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</si>
  <si>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</si>
  <si>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</si>
  <si>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</si>
  <si>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</si>
  <si>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</si>
  <si>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</si>
  <si>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</si>
  <si>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</si>
  <si>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</si>
  <si>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</si>
  <si>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</si>
  <si>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</si>
  <si>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</si>
  <si>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</si>
  <si>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</si>
  <si>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</si>
  <si>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</si>
  <si>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</si>
  <si>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</si>
  <si>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</si>
  <si>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</si>
  <si>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</si>
  <si>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</si>
  <si>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</si>
  <si>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</si>
  <si>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</si>
  <si>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</si>
  <si>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</si>
  <si>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</si>
  <si>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</si>
  <si>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</si>
  <si>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</si>
  <si>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</si>
  <si>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</si>
  <si>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</si>
  <si>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</si>
  <si>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</si>
  <si>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</si>
  <si>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</si>
  <si>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</si>
  <si>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</si>
  <si>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</si>
  <si>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</si>
  <si>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</si>
  <si>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</si>
  <si>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</si>
  <si>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</si>
  <si>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</si>
  <si>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</si>
  <si>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</si>
  <si>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</si>
  <si>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</si>
  <si>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</si>
  <si>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</si>
  <si>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</si>
  <si>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</si>
  <si>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</si>
  <si>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</si>
  <si>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</si>
  <si>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</si>
  <si>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</si>
  <si>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</si>
  <si>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</si>
  <si>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</si>
  <si>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</si>
  <si>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</si>
  <si>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</si>
  <si>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</si>
  <si>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</si>
  <si>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</si>
  <si>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</si>
  <si>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</si>
  <si>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</si>
  <si>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</si>
  <si>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</si>
  <si>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</si>
  <si>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</si>
  <si>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</si>
  <si>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</si>
  <si>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</si>
  <si>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</si>
  <si>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</si>
  <si>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</si>
  <si>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</si>
  <si>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</si>
  <si>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</si>
  <si>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</si>
  <si>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</si>
  <si>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</si>
  <si>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</si>
  <si>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</si>
  <si>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</si>
  <si>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</si>
  <si>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</si>
  <si>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</si>
  <si>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</si>
  <si>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</si>
  <si>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</si>
  <si>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</si>
  <si>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</si>
  <si>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</si>
  <si>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</si>
  <si>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</si>
  <si>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</si>
  <si>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</si>
  <si>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</si>
  <si>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</si>
  <si>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</si>
  <si>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</si>
  <si>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</si>
  <si>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</si>
  <si>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</si>
  <si>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</si>
  <si>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</si>
  <si>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</si>
  <si>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</si>
  <si>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</si>
  <si>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</si>
  <si>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</si>
  <si>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</si>
  <si>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</si>
  <si>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</si>
  <si>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</si>
  <si>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</si>
  <si>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</si>
  <si>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</si>
  <si>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</si>
  <si>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</si>
  <si>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</si>
  <si>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</si>
  <si>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</si>
  <si>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</si>
  <si>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</si>
  <si>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</si>
  <si>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</si>
  <si>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</si>
  <si>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</si>
  <si>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</si>
  <si>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</si>
  <si>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</si>
  <si>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</si>
  <si>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</si>
  <si>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</si>
  <si>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</si>
  <si>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</si>
  <si>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</si>
  <si>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</si>
  <si>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</si>
  <si>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</si>
  <si>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</si>
  <si>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</si>
  <si>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</si>
  <si>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</si>
  <si>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</si>
  <si>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</si>
  <si>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</si>
  <si>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</si>
  <si>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</si>
  <si>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</si>
  <si>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</si>
  <si>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</si>
  <si>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</si>
  <si>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</si>
  <si>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</si>
  <si>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</si>
  <si>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</si>
  <si>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</si>
  <si>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</si>
  <si>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</si>
  <si>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</si>
  <si>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</si>
  <si>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</si>
  <si>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</si>
  <si>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</si>
  <si>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</si>
  <si>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</si>
  <si>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</si>
  <si>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</si>
  <si>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</si>
  <si>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</si>
  <si>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</si>
  <si>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</si>
  <si>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</si>
  <si>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</si>
  <si>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</si>
  <si>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</si>
  <si>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</si>
  <si>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</si>
  <si>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</si>
  <si>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</si>
  <si>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</si>
  <si>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</si>
  <si>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</si>
  <si>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</si>
  <si>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</si>
  <si>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</si>
  <si>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</si>
  <si>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</si>
  <si>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</si>
  <si>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</si>
  <si>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</si>
  <si>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</si>
  <si>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</si>
  <si>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</si>
  <si>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</si>
  <si>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</si>
  <si>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</si>
  <si>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</si>
  <si>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</si>
  <si>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</si>
  <si>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</si>
  <si>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</si>
  <si>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</si>
  <si>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</si>
  <si>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</si>
  <si>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</si>
  <si>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</si>
  <si>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</si>
  <si>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</si>
  <si>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</si>
  <si>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</si>
  <si>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</si>
  <si>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</si>
  <si>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</si>
  <si>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</si>
  <si>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</si>
  <si>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</si>
  <si>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</si>
  <si>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</si>
  <si>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</si>
  <si>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</si>
  <si>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</si>
  <si>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</si>
  <si>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</si>
  <si>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</si>
  <si>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</si>
  <si>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</si>
  <si>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</si>
  <si>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</si>
  <si>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</si>
  <si>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</si>
  <si>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</si>
  <si>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</si>
  <si>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</si>
  <si>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</si>
  <si>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</si>
  <si>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</si>
  <si>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</si>
  <si>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</si>
  <si>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</si>
  <si>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</si>
  <si>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</si>
  <si>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</si>
  <si>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</si>
  <si>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</si>
  <si>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</si>
  <si>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</si>
  <si>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</si>
  <si>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</si>
  <si>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</si>
  <si>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</si>
  <si>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</si>
  <si>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</si>
  <si>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</si>
  <si>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</si>
  <si>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</si>
  <si>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</si>
  <si>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</si>
  <si>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</si>
  <si>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</si>
  <si>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</si>
  <si>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</si>
  <si>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</si>
  <si>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</si>
  <si>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</si>
  <si>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</si>
  <si>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</si>
  <si>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</si>
  <si>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</si>
  <si>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</si>
  <si>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</si>
  <si>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</si>
  <si>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</si>
  <si>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</si>
  <si>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</si>
  <si>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</si>
  <si>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</si>
  <si>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</si>
  <si>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</si>
  <si>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</si>
  <si>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</si>
  <si>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</si>
  <si>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</si>
  <si>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</si>
  <si>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</si>
  <si>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</si>
  <si>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</si>
  <si>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</si>
  <si>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</si>
  <si>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</si>
  <si>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</si>
  <si>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</si>
  <si>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</si>
  <si>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</si>
  <si>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</si>
  <si>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</si>
  <si>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</si>
  <si>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</si>
  <si>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</si>
  <si>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</si>
  <si>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</si>
  <si>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</si>
  <si>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</si>
  <si>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</si>
  <si>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</si>
  <si>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</si>
  <si>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</si>
  <si>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</si>
  <si>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</si>
  <si>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</si>
  <si>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</si>
  <si>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</si>
  <si>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</si>
  <si>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</si>
  <si>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</si>
  <si>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</si>
  <si>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</si>
  <si>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</si>
  <si>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</si>
  <si>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</si>
  <si>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</si>
  <si>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</si>
  <si>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</si>
  <si>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</si>
  <si>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</si>
  <si>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</si>
  <si>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</si>
  <si>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</si>
  <si>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</si>
  <si>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</si>
  <si>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</si>
  <si>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</si>
  <si>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</si>
  <si>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</si>
  <si>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</si>
  <si>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</si>
  <si>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</si>
  <si>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</si>
  <si>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</si>
  <si>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</si>
  <si>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</si>
  <si>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</si>
  <si>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</si>
  <si>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</si>
  <si>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</si>
  <si>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</si>
  <si>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</si>
  <si>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</si>
  <si>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</si>
  <si>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</si>
  <si>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</si>
  <si>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</si>
  <si>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</si>
  <si>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</si>
  <si>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</si>
  <si>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</si>
  <si>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</si>
  <si>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</si>
  <si>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</si>
  <si>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</si>
  <si>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</si>
  <si>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</si>
  <si>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</si>
  <si>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</si>
  <si>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</si>
  <si>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</si>
  <si>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</si>
  <si>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</si>
  <si>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</si>
  <si>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</si>
  <si>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</si>
  <si>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</si>
  <si>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</si>
  <si>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</si>
  <si>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</si>
  <si>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</si>
  <si>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</si>
  <si>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</si>
  <si>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</si>
  <si>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</si>
  <si>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</si>
  <si>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</si>
  <si>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</si>
  <si>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</si>
  <si>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</si>
  <si>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</si>
  <si>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</si>
  <si>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</si>
  <si>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</si>
  <si>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</si>
  <si>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</si>
  <si>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</si>
  <si>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</si>
  <si>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</si>
  <si>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</si>
  <si>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</si>
  <si>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</si>
  <si>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</si>
  <si>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</si>
  <si>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</si>
  <si>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</si>
  <si>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</si>
  <si>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</si>
  <si>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</si>
  <si>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</si>
  <si>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</si>
  <si>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</si>
  <si>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</si>
  <si>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</si>
  <si>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</si>
  <si>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</si>
  <si>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</si>
  <si>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</si>
  <si>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</si>
  <si>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</si>
  <si>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</si>
  <si>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</si>
  <si>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</si>
  <si>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</si>
  <si>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</si>
  <si>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</si>
  <si>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</si>
  <si>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</si>
  <si>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</si>
  <si>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</si>
  <si>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</si>
  <si>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</si>
  <si>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</si>
  <si>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</si>
  <si>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</si>
  <si>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</si>
  <si>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</si>
  <si>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</si>
  <si>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</si>
  <si>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</si>
  <si>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</si>
  <si>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</si>
  <si>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</si>
  <si>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</si>
  <si>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</si>
  <si>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</si>
  <si>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</si>
  <si>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</si>
  <si>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</si>
  <si>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</si>
  <si>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</si>
  <si>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</si>
  <si>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</si>
  <si>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</si>
  <si>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</si>
  <si>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</si>
  <si>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</si>
  <si>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</si>
  <si>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</si>
  <si>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</si>
  <si>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</si>
  <si>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</si>
  <si>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</si>
  <si>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</si>
  <si>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</si>
  <si>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</si>
  <si>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</si>
  <si>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</si>
  <si>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</si>
  <si>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</si>
  <si>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</si>
  <si>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</si>
  <si>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</si>
  <si>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</si>
  <si>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</si>
  <si>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</si>
  <si>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</si>
  <si>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</si>
  <si>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</si>
  <si>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</si>
  <si>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</si>
  <si>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</si>
  <si>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</si>
  <si>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</si>
  <si>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</si>
  <si>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</si>
  <si>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</si>
  <si>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</si>
  <si>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</si>
  <si>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</si>
  <si>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</si>
  <si>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</si>
  <si>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</si>
  <si>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</si>
  <si>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</si>
  <si>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</si>
  <si>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</si>
  <si>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</si>
  <si>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</si>
  <si>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</si>
  <si>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</si>
  <si>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</si>
  <si>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</si>
  <si>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</si>
  <si>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</si>
  <si>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</si>
  <si>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</si>
  <si>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</si>
  <si>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</si>
  <si>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</si>
  <si>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</si>
  <si>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</si>
  <si>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</si>
  <si>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</si>
  <si>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</si>
  <si>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</si>
  <si>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</si>
  <si>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</si>
  <si>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</si>
  <si>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</si>
  <si>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</si>
  <si>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</si>
  <si>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</si>
  <si>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</si>
  <si>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</si>
  <si>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</si>
  <si>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</si>
  <si>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</si>
  <si>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</si>
  <si>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</si>
  <si>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</si>
  <si>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</si>
  <si>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</si>
  <si>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</si>
  <si>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</si>
  <si>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</si>
  <si>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</si>
  <si>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</si>
  <si>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</si>
  <si>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</si>
  <si>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</si>
  <si>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</si>
  <si>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</si>
  <si>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</si>
  <si>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</si>
  <si>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</si>
  <si>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</si>
  <si>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</si>
  <si>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</si>
  <si>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</si>
  <si>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</si>
  <si>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</si>
  <si>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</si>
  <si>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</si>
  <si>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</si>
  <si>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</si>
  <si>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</si>
  <si>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</si>
  <si>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</si>
  <si>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</si>
  <si>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</si>
  <si>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</si>
  <si>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</si>
  <si>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</si>
  <si>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</si>
  <si>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</si>
  <si>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</si>
  <si>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</si>
  <si>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</si>
  <si>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</si>
  <si>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</si>
  <si>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</si>
  <si>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</si>
  <si>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</si>
  <si>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</si>
  <si>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</si>
  <si>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</si>
  <si>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</si>
  <si>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</si>
  <si>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</si>
  <si>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</si>
  <si>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</si>
  <si>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</si>
  <si>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</si>
  <si>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</si>
  <si>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</si>
  <si>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</si>
  <si>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</si>
  <si>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</si>
  <si>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</si>
  <si>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</si>
  <si>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</si>
  <si>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</si>
  <si>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</si>
  <si>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</si>
  <si>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</si>
  <si>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</si>
  <si>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</si>
  <si>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</si>
  <si>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</si>
  <si>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</si>
  <si>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</si>
  <si>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</si>
  <si>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</si>
  <si>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</si>
  <si>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</si>
  <si>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</si>
  <si>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</si>
  <si>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</si>
  <si>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</si>
  <si>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</si>
  <si>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</si>
  <si>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</si>
  <si>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</si>
  <si>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</si>
  <si>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</si>
  <si>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</si>
  <si>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</si>
  <si>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</si>
  <si>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</si>
  <si>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</si>
  <si>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</si>
  <si>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</si>
  <si>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</si>
  <si>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</si>
  <si>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</si>
  <si>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</si>
  <si>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</si>
  <si>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</si>
  <si>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</si>
  <si>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</si>
  <si>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</si>
  <si>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</si>
  <si>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</si>
  <si>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</si>
  <si>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</si>
  <si>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</si>
  <si>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</si>
  <si>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</si>
  <si>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</si>
  <si>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</si>
  <si>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</si>
  <si>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</si>
  <si>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</si>
  <si>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</si>
  <si>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</si>
  <si>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</si>
  <si>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</si>
  <si>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</si>
  <si>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</si>
  <si>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</si>
  <si>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</si>
  <si>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</si>
  <si>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</si>
  <si>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</si>
  <si>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</si>
  <si>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</si>
  <si>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</si>
  <si>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</si>
  <si>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</si>
  <si>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</si>
  <si>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</si>
  <si>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</si>
  <si>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</si>
  <si>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</si>
  <si>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</si>
  <si>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</si>
  <si>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</si>
  <si>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</si>
  <si>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</si>
  <si>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</si>
  <si>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</si>
  <si>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</si>
  <si>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</si>
  <si>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</si>
  <si>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</si>
  <si>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</si>
  <si>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</si>
  <si>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</si>
  <si>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</si>
  <si>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</si>
  <si>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</si>
  <si>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</si>
  <si>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</si>
  <si>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</si>
  <si>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</si>
  <si>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</si>
  <si>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</si>
  <si>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</si>
  <si>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</si>
  <si>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</si>
  <si>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</si>
  <si>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</si>
  <si>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</si>
  <si>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</si>
  <si>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</si>
  <si>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</si>
  <si>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</si>
  <si>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</si>
  <si>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</si>
  <si>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</si>
  <si>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</si>
  <si>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</si>
  <si>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</si>
  <si>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</si>
  <si>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</si>
  <si>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</si>
  <si>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</si>
  <si>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</si>
  <si>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</si>
  <si>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</si>
  <si>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</si>
  <si>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</si>
  <si>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</si>
  <si>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</si>
  <si>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</si>
  <si>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</si>
  <si>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</si>
  <si>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</si>
  <si>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</si>
  <si>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</si>
  <si>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</si>
  <si>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</si>
  <si>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</si>
  <si>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</si>
  <si>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</si>
  <si>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</si>
  <si>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</si>
  <si>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</si>
  <si>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</si>
  <si>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</si>
  <si>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</si>
  <si>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</si>
  <si>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</si>
  <si>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</si>
  <si>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</si>
  <si>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</si>
  <si>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</si>
  <si>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</si>
  <si>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</si>
  <si>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</si>
  <si>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</si>
  <si>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</si>
  <si>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</si>
  <si>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</si>
  <si>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</si>
  <si>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</si>
  <si>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</si>
  <si>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</si>
  <si>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</si>
  <si>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</si>
  <si>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</si>
  <si>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</si>
  <si>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</si>
  <si>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</si>
  <si>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</si>
  <si>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</si>
  <si>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</si>
  <si>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</si>
  <si>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</si>
  <si>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</si>
  <si>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</si>
  <si>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</si>
  <si>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</si>
  <si>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</si>
  <si>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</si>
  <si>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</si>
  <si>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</si>
  <si>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</si>
  <si>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</si>
  <si>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</si>
  <si>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</si>
  <si>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</si>
  <si>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</si>
  <si>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</si>
  <si>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</si>
  <si>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</si>
  <si>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</si>
  <si>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</si>
  <si>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</si>
  <si>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</si>
  <si>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</si>
  <si>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</si>
  <si>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</si>
  <si>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</si>
  <si>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</si>
  <si>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</si>
  <si>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</si>
  <si>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</si>
  <si>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</si>
  <si>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</si>
  <si>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</si>
  <si>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</si>
  <si>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</si>
  <si>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</si>
  <si>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</si>
  <si>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</si>
  <si>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</si>
  <si>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</si>
  <si>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</si>
  <si>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</si>
  <si>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</si>
  <si>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</si>
  <si>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</si>
  <si>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</si>
  <si>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</si>
  <si>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</si>
  <si>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</si>
  <si>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</si>
  <si>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</si>
  <si>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</si>
  <si>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</si>
  <si>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</si>
  <si>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</si>
  <si>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</si>
  <si>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</si>
  <si>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</si>
  <si>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</si>
  <si>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</si>
  <si>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</si>
  <si>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</si>
  <si>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</si>
  <si>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</si>
  <si>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</si>
  <si>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</si>
  <si>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</si>
  <si>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</si>
  <si>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</si>
  <si>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</si>
  <si>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</si>
  <si>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</si>
  <si>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</si>
  <si>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</si>
  <si>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</si>
  <si>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</si>
  <si>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</si>
  <si>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</si>
  <si>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</si>
  <si>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</si>
  <si>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</si>
  <si>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</si>
  <si>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</si>
  <si>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</si>
  <si>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</si>
  <si>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</si>
  <si>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</si>
  <si>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</si>
  <si>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</si>
  <si>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</si>
  <si>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</si>
  <si>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</si>
  <si>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</si>
  <si>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</si>
  <si>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</si>
  <si>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</si>
  <si>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</si>
  <si>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</si>
  <si>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</si>
  <si>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</si>
  <si>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</si>
  <si>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</si>
  <si>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</si>
  <si>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</si>
  <si>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</si>
  <si>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</si>
  <si>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</si>
  <si>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</si>
  <si>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</si>
  <si>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</si>
  <si>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</si>
  <si>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</si>
  <si>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</si>
  <si>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</si>
  <si>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</si>
  <si>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</si>
  <si>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</si>
  <si>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</si>
  <si>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</si>
  <si>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</si>
  <si>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</si>
  <si>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</si>
  <si>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</si>
  <si>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</si>
  <si>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</si>
  <si>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</si>
  <si>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</si>
  <si>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</si>
  <si>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</si>
  <si>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</si>
  <si>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</si>
  <si>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</si>
  <si>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</si>
  <si>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</si>
  <si>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</si>
  <si>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</si>
  <si>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</si>
  <si>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</si>
  <si>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</si>
  <si>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</si>
  <si>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</si>
  <si>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</si>
  <si>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</si>
  <si>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</si>
  <si>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</si>
  <si>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</si>
  <si>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</si>
  <si>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</si>
  <si>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</si>
  <si>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</si>
  <si>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</si>
  <si>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</si>
  <si>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</si>
  <si>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</si>
  <si>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</si>
  <si>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</si>
  <si>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</si>
  <si>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</si>
  <si>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</si>
  <si>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</si>
  <si>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</si>
  <si>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</si>
  <si>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</si>
  <si>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</si>
  <si>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</si>
  <si>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</si>
  <si>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</si>
  <si>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</si>
  <si>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</si>
  <si>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</si>
  <si>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</si>
  <si>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</si>
  <si>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</si>
  <si>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</si>
  <si>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</si>
  <si>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</si>
  <si>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</si>
  <si>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</si>
  <si>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</si>
  <si>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</si>
  <si>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</si>
  <si>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</si>
  <si>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</si>
  <si>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</si>
  <si>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</si>
  <si>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</si>
  <si>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</si>
  <si>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</si>
  <si>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</si>
  <si>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</si>
  <si>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</si>
  <si>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</si>
  <si>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</si>
  <si>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</si>
  <si>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</si>
  <si>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</si>
  <si>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</si>
  <si>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</si>
  <si>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</si>
  <si>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</si>
  <si>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</si>
  <si>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</si>
  <si>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</si>
  <si>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</si>
  <si>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</si>
  <si>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</si>
  <si>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</si>
  <si>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</si>
  <si>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</si>
  <si>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</si>
  <si>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</si>
  <si>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</si>
  <si>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</si>
  <si>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</si>
  <si>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</si>
  <si>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</si>
  <si>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</si>
  <si>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</si>
  <si>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</si>
  <si>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</si>
  <si>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</si>
  <si>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</si>
  <si>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</si>
  <si>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</si>
  <si>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</si>
  <si>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</si>
  <si>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</si>
  <si>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</si>
  <si>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</si>
  <si>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</si>
  <si>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</si>
  <si>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</si>
  <si>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</si>
  <si>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</si>
  <si>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</si>
  <si>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</si>
  <si>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</si>
  <si>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</si>
  <si>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</si>
  <si>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</si>
  <si>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</si>
  <si>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</si>
  <si>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</si>
  <si>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</si>
  <si>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</si>
  <si>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</si>
  <si>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</si>
  <si>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</si>
  <si>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</si>
  <si>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</si>
  <si>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</si>
  <si>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</si>
  <si>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</si>
  <si>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</si>
  <si>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</si>
  <si>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</si>
  <si>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</si>
  <si>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</si>
  <si>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</si>
  <si>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</si>
  <si>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</si>
  <si>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</si>
  <si>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</si>
  <si>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</si>
  <si>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</si>
  <si>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</si>
  <si>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</si>
  <si>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</si>
  <si>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</si>
  <si>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</si>
  <si>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</si>
  <si>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</si>
  <si>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</si>
  <si>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</si>
  <si>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</si>
  <si>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</si>
  <si>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</si>
  <si>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</si>
  <si>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</si>
  <si>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</si>
  <si>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</si>
  <si>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</si>
  <si>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</si>
  <si>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</si>
  <si>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</si>
  <si>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</si>
  <si>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</si>
  <si>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</si>
  <si>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</si>
  <si>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</si>
  <si>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</si>
  <si>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</si>
  <si>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</si>
  <si>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</si>
  <si>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</si>
  <si>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</si>
  <si>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</si>
  <si>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</si>
  <si>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</si>
  <si>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</si>
  <si>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</si>
  <si>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</si>
  <si>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</si>
  <si>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</si>
  <si>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</si>
  <si>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</si>
  <si>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</si>
  <si>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</si>
  <si>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</si>
  <si>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</si>
  <si>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</si>
  <si>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</si>
  <si>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</si>
  <si>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</si>
  <si>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</si>
  <si>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</si>
  <si>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</si>
  <si>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</si>
  <si>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</si>
  <si>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</si>
  <si>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</si>
  <si>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</si>
  <si>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</si>
  <si>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</si>
  <si>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</si>
  <si>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</si>
  <si>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</si>
  <si>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</si>
  <si>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</si>
  <si>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</si>
  <si>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</si>
  <si>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</si>
  <si>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</si>
  <si>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</si>
  <si>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</si>
  <si>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</si>
  <si>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</si>
  <si>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</si>
  <si>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</si>
  <si>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</si>
  <si>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</si>
  <si>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</si>
  <si>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</si>
  <si>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</si>
  <si>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</si>
  <si>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</si>
  <si>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</si>
  <si>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</si>
  <si>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</si>
  <si>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</si>
  <si>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</si>
  <si>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</si>
  <si>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</si>
  <si>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</si>
  <si>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</si>
  <si>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</si>
  <si>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</si>
  <si>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</si>
  <si>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</si>
  <si>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</si>
  <si>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</si>
  <si>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</si>
  <si>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</si>
  <si>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</si>
  <si>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</si>
  <si>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</si>
  <si>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</si>
  <si>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</si>
  <si>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</si>
  <si>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</si>
  <si>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</si>
  <si>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</si>
  <si>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</si>
  <si>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</si>
  <si>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</si>
  <si>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</si>
  <si>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</si>
  <si>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</si>
  <si>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</si>
  <si>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</si>
  <si>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</si>
  <si>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</si>
  <si>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</si>
  <si>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</si>
  <si>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</si>
  <si>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</si>
  <si>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</si>
  <si>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</si>
  <si>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</si>
  <si>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</si>
  <si>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</si>
  <si>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</si>
  <si>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</si>
  <si>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</si>
  <si>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</si>
  <si>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</si>
  <si>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</si>
  <si>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</si>
  <si>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</si>
  <si>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</si>
  <si>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</si>
  <si>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</si>
  <si>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</si>
  <si>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</si>
  <si>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</si>
  <si>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</si>
  <si>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</si>
  <si>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</si>
  <si>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</si>
  <si>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</si>
  <si>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</si>
  <si>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</si>
  <si>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</si>
  <si>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</si>
  <si>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</si>
  <si>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</si>
  <si>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</si>
  <si>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</si>
  <si>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</si>
  <si>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</si>
  <si>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</si>
  <si>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</si>
  <si>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</si>
  <si>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</si>
  <si>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</si>
  <si>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</si>
  <si>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</si>
  <si>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</si>
  <si>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</si>
  <si>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</si>
  <si>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</si>
  <si>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</si>
  <si>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</si>
  <si>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</si>
  <si>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</si>
  <si>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</si>
  <si>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</si>
  <si>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</si>
  <si>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</si>
  <si>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</si>
  <si>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</si>
  <si>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</si>
  <si>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</si>
  <si>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</si>
  <si>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</si>
  <si>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</si>
  <si>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</si>
  <si>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</si>
  <si>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</si>
  <si>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</si>
  <si>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</si>
  <si>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</si>
  <si>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</si>
  <si>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</si>
  <si>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</si>
  <si>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</si>
  <si>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</si>
  <si>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</si>
  <si>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</si>
  <si>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</si>
  <si>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</si>
  <si>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</si>
  <si>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</si>
  <si>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</si>
  <si>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</si>
  <si>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</si>
  <si>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</si>
  <si>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</si>
  <si>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</si>
  <si>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</si>
  <si>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</si>
  <si>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</si>
  <si>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</si>
  <si>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</si>
  <si>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</si>
  <si>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</si>
  <si>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</si>
  <si>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</si>
  <si>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</si>
  <si>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</si>
  <si>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</si>
  <si>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</si>
  <si>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</si>
  <si>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</si>
  <si>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</si>
  <si>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</si>
  <si>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</si>
  <si>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</si>
  <si>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</si>
  <si>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</si>
  <si>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</si>
  <si>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</si>
  <si>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</si>
  <si>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</si>
  <si>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</si>
  <si>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</si>
  <si>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</si>
  <si>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</si>
  <si>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</si>
  <si>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</si>
  <si>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</si>
  <si>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</si>
  <si>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</si>
  <si>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</si>
  <si>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</si>
  <si>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</si>
  <si>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</si>
  <si>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</si>
  <si>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</si>
  <si>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</si>
  <si>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</si>
  <si>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</si>
  <si>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</si>
  <si>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</si>
  <si>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</si>
  <si>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</si>
  <si>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</si>
  <si>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</si>
  <si>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</si>
  <si>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</si>
  <si>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</si>
  <si>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</si>
  <si>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</si>
  <si>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</si>
  <si>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</si>
  <si>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</si>
  <si>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</si>
  <si>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</si>
  <si>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</si>
  <si>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</si>
  <si>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</si>
  <si>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</si>
  <si>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</si>
  <si>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</si>
  <si>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</si>
  <si>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</si>
  <si>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</si>
  <si>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</si>
  <si>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</si>
  <si>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</si>
  <si>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</si>
  <si>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</si>
  <si>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</si>
  <si>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</si>
  <si>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</si>
  <si>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</si>
  <si>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</si>
  <si>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</si>
  <si>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</si>
  <si>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</si>
  <si>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</si>
  <si>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</si>
  <si>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</si>
  <si>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</si>
  <si>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</si>
  <si>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</si>
  <si>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</si>
  <si>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</si>
  <si>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</si>
  <si>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</si>
  <si>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</si>
  <si>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</si>
  <si>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</si>
  <si>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</si>
  <si>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</si>
  <si>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</si>
  <si>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</si>
  <si>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</si>
  <si>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</si>
  <si>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</si>
  <si>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</si>
  <si>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</si>
  <si>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</si>
  <si>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</si>
  <si>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</si>
  <si>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</si>
  <si>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</si>
  <si>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</si>
  <si>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</si>
  <si>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</si>
  <si>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</si>
  <si>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</si>
  <si>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</si>
  <si>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</si>
  <si>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</si>
  <si>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</si>
  <si>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</si>
  <si>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</si>
  <si>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</si>
  <si>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</si>
  <si>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</si>
  <si>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</si>
  <si>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</si>
  <si>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</si>
  <si>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</si>
  <si>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</si>
  <si>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</si>
  <si>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</si>
  <si>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</si>
  <si>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</si>
  <si>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</si>
  <si>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</si>
  <si>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</si>
  <si>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</si>
  <si>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</si>
  <si>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</si>
  <si>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</si>
  <si>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</si>
  <si>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</si>
  <si>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</si>
  <si>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</si>
  <si>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</si>
  <si>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</si>
  <si>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</si>
  <si>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</si>
  <si>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</si>
  <si>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</si>
  <si>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</si>
  <si>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</si>
  <si>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</si>
  <si>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</si>
  <si>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</si>
  <si>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</si>
  <si>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</si>
  <si>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</si>
  <si>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</si>
  <si>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</si>
  <si>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</si>
  <si>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</si>
  <si>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</si>
  <si>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</si>
  <si>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</si>
  <si>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</si>
  <si>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</si>
  <si>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</si>
  <si>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</si>
  <si>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</si>
  <si>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</si>
  <si>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</si>
  <si>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</si>
  <si>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</si>
  <si>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</si>
  <si>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</si>
  <si>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</si>
  <si>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</si>
  <si>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</si>
  <si>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</si>
  <si>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</si>
  <si>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</si>
  <si>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</si>
  <si>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</si>
  <si>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</si>
  <si>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</si>
  <si>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</si>
  <si>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</si>
  <si>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</si>
  <si>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</si>
  <si>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</si>
  <si>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</si>
  <si>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</si>
  <si>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</si>
  <si>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</si>
  <si>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</si>
  <si>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</si>
  <si>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</si>
  <si>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</si>
  <si>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</si>
  <si>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</si>
  <si>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</si>
  <si>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</si>
  <si>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</si>
  <si>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</si>
  <si>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</si>
  <si>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</si>
  <si>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</si>
  <si>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</si>
  <si>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</si>
  <si>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</si>
  <si>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</si>
  <si>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</si>
  <si>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</si>
  <si>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</si>
  <si>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</si>
  <si>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</si>
  <si>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</si>
  <si>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</si>
  <si>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</si>
  <si>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</si>
  <si>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</si>
  <si>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</si>
  <si>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</si>
  <si>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</si>
  <si>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</si>
  <si>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</si>
  <si>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</si>
  <si>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</si>
  <si>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</si>
  <si>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</si>
  <si>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</si>
  <si>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</si>
  <si>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</si>
  <si>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</si>
  <si>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</si>
  <si>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</si>
  <si>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</si>
  <si>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</si>
  <si>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</si>
  <si>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</si>
  <si>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</si>
  <si>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</si>
  <si>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</si>
  <si>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</si>
  <si>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</si>
  <si>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</si>
  <si>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</si>
  <si>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</si>
  <si>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</si>
  <si>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</si>
  <si>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</si>
  <si>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</si>
  <si>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</si>
  <si>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</si>
  <si>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</si>
  <si>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</si>
  <si>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</si>
  <si>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</si>
  <si>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</si>
  <si>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</si>
  <si>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</si>
  <si>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</si>
  <si>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</si>
  <si>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</si>
  <si>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</si>
  <si>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</si>
  <si>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</si>
  <si>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</si>
  <si>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</si>
  <si>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</si>
  <si>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</si>
  <si>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</si>
  <si>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</si>
  <si>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</si>
  <si>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</si>
  <si>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</si>
  <si>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</si>
  <si>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</si>
  <si>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</si>
  <si>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</si>
  <si>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</si>
  <si>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</si>
  <si>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</si>
  <si>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</si>
  <si>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</si>
  <si>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</si>
  <si>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</si>
  <si>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</si>
  <si>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</si>
  <si>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</si>
  <si>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</si>
  <si>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</si>
  <si>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</si>
  <si>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</si>
  <si>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</si>
  <si>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</si>
  <si>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</si>
  <si>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</si>
  <si>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</si>
  <si>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</si>
  <si>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</si>
  <si>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</si>
  <si>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</si>
  <si>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</si>
  <si>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</si>
  <si>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</si>
  <si>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</si>
  <si>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</si>
  <si>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</si>
  <si>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</si>
  <si>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</si>
  <si>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</si>
  <si>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</si>
  <si>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</si>
  <si>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</si>
  <si>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</si>
  <si>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</si>
  <si>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</si>
  <si>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</si>
  <si>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</si>
  <si>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</si>
  <si>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</si>
  <si>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</si>
  <si>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</si>
  <si>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</si>
  <si>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</si>
  <si>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</si>
  <si>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</si>
  <si>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</si>
  <si>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</si>
  <si>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</si>
  <si>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</si>
  <si>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</si>
  <si>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</si>
  <si>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</si>
  <si>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</si>
  <si>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</si>
  <si>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</si>
  <si>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</si>
  <si>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</si>
  <si>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</si>
  <si>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</si>
  <si>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</si>
  <si>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</si>
  <si>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</si>
  <si>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</si>
  <si>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</si>
  <si>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</si>
  <si>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</si>
  <si>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</si>
  <si>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</si>
  <si>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</si>
  <si>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</si>
  <si>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</si>
  <si>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</si>
  <si>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</si>
  <si>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</si>
  <si>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</si>
  <si>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</si>
  <si>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</si>
  <si>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</si>
  <si>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</si>
  <si>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</si>
  <si>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</si>
  <si>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</si>
  <si>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</si>
  <si>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</si>
  <si>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</si>
  <si>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</si>
  <si>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</si>
  <si>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</si>
  <si>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</si>
  <si>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</si>
  <si>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</si>
  <si>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</si>
  <si>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</si>
  <si>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</si>
  <si>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</si>
  <si>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</si>
  <si>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</si>
  <si>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</si>
  <si>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</si>
  <si>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</si>
  <si>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</si>
  <si>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</si>
  <si>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</si>
  <si>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</si>
  <si>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</si>
  <si>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</si>
  <si>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</si>
  <si>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</si>
  <si>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</si>
  <si>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</si>
  <si>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</si>
  <si>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</si>
  <si>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</si>
  <si>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</si>
  <si>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</si>
  <si>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</si>
  <si>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</si>
  <si>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</si>
  <si>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</si>
  <si>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</si>
  <si>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</si>
  <si>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</si>
  <si>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</si>
  <si>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</si>
  <si>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</si>
  <si>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</si>
  <si>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</si>
  <si>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</si>
  <si>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</si>
  <si>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</si>
  <si>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</si>
  <si>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</si>
  <si>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</si>
  <si>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</si>
  <si>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</si>
  <si>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</si>
  <si>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</si>
  <si>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</si>
  <si>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</si>
  <si>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</si>
  <si>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</si>
  <si>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</si>
  <si>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</si>
  <si>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</si>
  <si>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</si>
  <si>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</si>
  <si>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</si>
  <si>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</si>
  <si>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</si>
  <si>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</si>
  <si>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</si>
  <si>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</si>
  <si>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</si>
  <si>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</si>
  <si>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</si>
  <si>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</si>
  <si>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</si>
  <si>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</si>
  <si>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</si>
  <si>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</si>
  <si>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</si>
  <si>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</si>
  <si>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</si>
  <si>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</si>
  <si>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</si>
  <si>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</si>
  <si>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</si>
  <si>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</si>
  <si>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</si>
  <si>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</si>
  <si>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</si>
  <si>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</si>
  <si>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</si>
  <si>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</si>
  <si>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</si>
  <si>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</si>
  <si>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</si>
  <si>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</si>
  <si>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</si>
  <si>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</si>
  <si>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</si>
  <si>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</si>
  <si>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</si>
  <si>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</si>
  <si>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</si>
  <si>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</si>
  <si>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</si>
  <si>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</si>
  <si>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</si>
  <si>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</si>
  <si>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</si>
  <si>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</si>
  <si>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</si>
  <si>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</si>
  <si>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</si>
  <si>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</si>
  <si>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</si>
  <si>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</si>
  <si>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</si>
  <si>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</si>
  <si>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</si>
  <si>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</si>
  <si>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</si>
  <si>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</si>
  <si>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</si>
  <si>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</si>
  <si>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</si>
  <si>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</si>
  <si>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</si>
  <si>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</si>
  <si>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</si>
  <si>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</si>
  <si>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</si>
  <si>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</si>
  <si>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</si>
  <si>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</si>
  <si>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</si>
  <si>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</si>
  <si>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</si>
  <si>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</si>
  <si>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</si>
  <si>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</si>
  <si>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</si>
  <si>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</si>
  <si>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</si>
  <si>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</si>
  <si>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</si>
  <si>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</si>
  <si>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</si>
  <si>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</si>
  <si>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</si>
  <si>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</si>
  <si>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</si>
  <si>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</si>
  <si>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</si>
  <si>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</si>
  <si>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</si>
  <si>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</si>
  <si>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</si>
  <si>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</si>
  <si>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</si>
  <si>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</si>
  <si>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</si>
  <si>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</si>
  <si>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</si>
  <si>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</si>
  <si>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</si>
  <si>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</si>
  <si>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</si>
  <si>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</si>
  <si>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</si>
  <si>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</si>
  <si>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</si>
  <si>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</si>
  <si>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</si>
  <si>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</si>
  <si>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</si>
  <si>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</si>
  <si>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</si>
  <si>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</si>
  <si>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</si>
  <si>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</si>
  <si>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</si>
  <si>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</si>
  <si>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</si>
  <si>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</si>
  <si>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</si>
  <si>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</si>
  <si>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</si>
  <si>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</si>
  <si>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</si>
  <si>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</si>
  <si>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</si>
  <si>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</si>
  <si>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</si>
  <si>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</si>
  <si>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</si>
  <si>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</si>
  <si>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</si>
  <si>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</si>
  <si>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</si>
  <si>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</si>
  <si>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</si>
  <si>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</si>
  <si>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</si>
  <si>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</si>
  <si>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</si>
  <si>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</si>
  <si>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</si>
  <si>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</si>
  <si>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</si>
  <si>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</si>
  <si>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</si>
  <si>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</si>
  <si>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</si>
  <si>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</si>
  <si>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</si>
  <si>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</si>
  <si>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</si>
  <si>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</si>
  <si>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</si>
  <si>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</si>
  <si>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</si>
  <si>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</si>
  <si>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</si>
  <si>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</si>
  <si>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</si>
  <si>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</si>
  <si>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</si>
  <si>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</si>
  <si>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</si>
  <si>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</si>
  <si>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</si>
  <si>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</si>
  <si>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</si>
  <si>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</si>
  <si>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</si>
  <si>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</si>
  <si>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</si>
  <si>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</si>
  <si>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</si>
  <si>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</si>
  <si>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</si>
  <si>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</si>
  <si>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</si>
  <si>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</si>
  <si>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</si>
  <si>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</si>
  <si>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</si>
  <si>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</si>
  <si>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</si>
  <si>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</si>
  <si>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</si>
  <si>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</si>
  <si>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</si>
  <si>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</si>
  <si>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</si>
  <si>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</si>
  <si>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</si>
  <si>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</si>
  <si>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</si>
  <si>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</si>
  <si>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</si>
  <si>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</si>
  <si>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</si>
  <si>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</si>
  <si>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</si>
  <si>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</si>
  <si>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</si>
  <si>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</si>
  <si>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</si>
  <si>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</si>
  <si>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</si>
  <si>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</si>
  <si>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</si>
  <si>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</si>
  <si>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</si>
  <si>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</si>
  <si>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</si>
  <si>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</si>
  <si>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</si>
  <si>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</si>
  <si>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</si>
  <si>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</si>
  <si>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</si>
  <si>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</si>
  <si>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</si>
  <si>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</si>
  <si>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</si>
  <si>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</si>
  <si>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</si>
  <si>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</si>
  <si>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</si>
  <si>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</si>
  <si>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</si>
  <si>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</si>
  <si>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</si>
  <si>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</si>
  <si>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</si>
  <si>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</si>
  <si>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</si>
  <si>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</si>
  <si>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</si>
  <si>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</si>
  <si>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</si>
  <si>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</si>
  <si>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</si>
  <si>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</si>
  <si>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</si>
  <si>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</si>
  <si>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</si>
  <si>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</si>
  <si>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</si>
  <si>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</si>
  <si>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</si>
  <si>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</si>
  <si>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</si>
  <si>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</si>
  <si>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</si>
  <si>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</si>
  <si>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</si>
  <si>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</si>
  <si>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</si>
  <si>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</si>
  <si>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</si>
  <si>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</si>
  <si>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</si>
  <si>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</si>
  <si>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</si>
  <si>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</si>
  <si>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</si>
  <si>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</si>
  <si>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</si>
  <si>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</si>
  <si>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</si>
  <si>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</si>
  <si>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</si>
  <si>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</si>
  <si>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</si>
  <si>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</si>
  <si>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</si>
  <si>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</si>
  <si>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</si>
  <si>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</si>
  <si>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</si>
  <si>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</si>
  <si>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</si>
  <si>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</si>
  <si>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</si>
  <si>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</si>
  <si>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</si>
  <si>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</si>
  <si>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</si>
  <si>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</si>
  <si>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</si>
  <si>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</si>
  <si>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</si>
  <si>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</si>
  <si>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</si>
  <si>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</si>
  <si>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</si>
  <si>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</si>
  <si>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</si>
  <si>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</si>
  <si>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</si>
  <si>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</si>
  <si>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</si>
  <si>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</si>
  <si>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</si>
  <si>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</si>
  <si>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</si>
  <si>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</si>
  <si>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</si>
  <si>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</si>
  <si>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</si>
  <si>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</si>
  <si>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</si>
  <si>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</si>
  <si>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</si>
  <si>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</si>
  <si>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</si>
  <si>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</si>
  <si>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</si>
  <si>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</si>
  <si>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</si>
  <si>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</si>
  <si>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</si>
  <si>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</si>
  <si>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</si>
  <si>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</si>
  <si>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</si>
  <si>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</si>
  <si>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</si>
  <si>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</si>
  <si>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</si>
  <si>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</si>
  <si>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</si>
  <si>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</si>
  <si>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</si>
  <si>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</si>
  <si>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</si>
  <si>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</si>
  <si>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</si>
  <si>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</si>
  <si>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</si>
  <si>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</si>
  <si>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</si>
  <si>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</si>
  <si>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</si>
  <si>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</si>
  <si>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</si>
  <si>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</si>
  <si>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</si>
  <si>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</si>
  <si>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</si>
  <si>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</si>
  <si>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</si>
  <si>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</si>
  <si>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</si>
  <si>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</si>
  <si>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</si>
  <si>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</si>
  <si>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</si>
  <si>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</si>
  <si>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</si>
  <si>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</si>
  <si>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</si>
  <si>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</si>
  <si>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</si>
  <si>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</si>
  <si>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</si>
  <si>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</si>
  <si>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</si>
  <si>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</si>
  <si>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</si>
  <si>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</si>
  <si>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</si>
  <si>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</si>
  <si>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</si>
  <si>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</si>
  <si>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</si>
  <si>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</si>
  <si>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</si>
  <si>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</si>
  <si>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</si>
  <si>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</si>
  <si>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</si>
  <si>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</si>
  <si>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</si>
  <si>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</si>
  <si>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</si>
  <si>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</si>
  <si>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</si>
  <si>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</si>
  <si>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</si>
  <si>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</si>
  <si>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</si>
  <si>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</si>
  <si>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</si>
  <si>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</si>
  <si>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</si>
  <si>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</si>
  <si>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</si>
  <si>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</si>
  <si>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</si>
  <si>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</si>
  <si>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</si>
  <si>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</si>
  <si>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</si>
  <si>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</si>
  <si>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</si>
  <si>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</si>
  <si>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</si>
  <si>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</si>
  <si>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</si>
  <si>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</si>
  <si>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</si>
  <si>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</si>
  <si>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</si>
  <si>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</si>
  <si>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</si>
  <si>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</si>
  <si>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</si>
  <si>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</si>
  <si>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</si>
  <si>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</si>
  <si>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</si>
  <si>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</si>
  <si>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</si>
  <si>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</si>
  <si>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</si>
  <si>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</si>
  <si>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</si>
  <si>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</si>
  <si>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</si>
  <si>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</si>
  <si>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</si>
  <si>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</si>
  <si>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</si>
  <si>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</si>
  <si>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</si>
  <si>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</si>
  <si>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</si>
  <si>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</si>
  <si>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</si>
  <si>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</si>
  <si>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</si>
  <si>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</si>
  <si>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</si>
  <si>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</si>
  <si>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</si>
  <si>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</si>
  <si>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</si>
  <si>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</si>
  <si>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</si>
  <si>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</si>
  <si>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</si>
  <si>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</si>
  <si>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</si>
  <si>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</si>
  <si>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</si>
  <si>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</si>
  <si>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</si>
  <si>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</si>
  <si>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</si>
  <si>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</si>
  <si>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</si>
  <si>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</si>
  <si>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</si>
  <si>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</si>
  <si>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</si>
  <si>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</si>
  <si>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</si>
  <si>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</si>
  <si>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</si>
  <si>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</si>
  <si>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</si>
  <si>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</si>
  <si>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</si>
  <si>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</si>
  <si>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</si>
  <si>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</si>
  <si>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</si>
  <si>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</si>
  <si>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</si>
  <si>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</si>
  <si>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</si>
  <si>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</si>
  <si>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</si>
  <si>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</si>
  <si>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</si>
  <si>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</si>
  <si>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</si>
  <si>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</si>
  <si>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</si>
  <si>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</si>
  <si>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</si>
  <si>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</si>
  <si>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</si>
  <si>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</si>
  <si>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</si>
  <si>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</si>
  <si>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</si>
  <si>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</si>
  <si>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</si>
  <si>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</si>
  <si>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</si>
  <si>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</si>
  <si>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</si>
  <si>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</si>
  <si>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</si>
  <si>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</si>
  <si>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</si>
  <si>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</si>
  <si>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</si>
  <si>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</si>
  <si>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</si>
  <si>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</si>
  <si>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</si>
  <si>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</si>
  <si>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</si>
  <si>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</si>
  <si>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</si>
  <si>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</si>
  <si>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</si>
  <si>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</si>
  <si>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</si>
  <si>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</si>
  <si>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</si>
  <si>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</si>
  <si>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</si>
  <si>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</si>
  <si>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</si>
  <si>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</si>
  <si>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</si>
  <si>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</si>
  <si>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</si>
  <si>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</si>
  <si>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</si>
  <si>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</si>
  <si>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</si>
  <si>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</si>
  <si>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</si>
  <si>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</si>
  <si>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</si>
  <si>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</si>
  <si>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</si>
  <si>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</si>
  <si>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</si>
  <si>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</si>
  <si>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</si>
  <si>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</si>
  <si>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</si>
  <si>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</si>
  <si>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</si>
  <si>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</si>
  <si>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</si>
  <si>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</si>
  <si>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</si>
  <si>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</si>
  <si>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</si>
  <si>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</si>
  <si>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</si>
  <si>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</si>
  <si>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</si>
  <si>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</si>
  <si>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</si>
  <si>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</si>
  <si>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</si>
  <si>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</si>
  <si>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</si>
  <si>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</si>
  <si>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</si>
  <si>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</si>
  <si>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</si>
  <si>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</si>
  <si>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</si>
  <si>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</si>
  <si>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</si>
  <si>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</si>
  <si>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</si>
  <si>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</si>
  <si>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</si>
  <si>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</si>
  <si>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</si>
  <si>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</si>
  <si>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</si>
  <si>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</si>
  <si>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</si>
  <si>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</si>
  <si>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</si>
  <si>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</si>
  <si>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</si>
  <si>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</si>
  <si>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</si>
  <si>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</si>
  <si>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</si>
  <si>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</si>
  <si>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</si>
  <si>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</si>
  <si>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</si>
  <si>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</si>
  <si>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</si>
  <si>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</si>
  <si>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</si>
  <si>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</si>
  <si>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</si>
  <si>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</si>
  <si>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</si>
  <si>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</si>
  <si>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</si>
  <si>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</si>
  <si>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</si>
  <si>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</si>
  <si>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</si>
  <si>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</si>
  <si>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</si>
  <si>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</si>
  <si>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</si>
  <si>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</si>
  <si>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</si>
  <si>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</si>
  <si>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</si>
  <si>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</si>
  <si>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</si>
  <si>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</si>
  <si>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</si>
  <si>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</si>
  <si>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</si>
  <si>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</si>
  <si>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</si>
  <si>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</si>
  <si>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</si>
  <si>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</si>
  <si>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</si>
  <si>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</si>
  <si>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</si>
  <si>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</si>
  <si>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</si>
  <si>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</si>
  <si>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</si>
  <si>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</si>
  <si>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</si>
  <si>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</si>
  <si>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</si>
  <si>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</si>
  <si>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</si>
  <si>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</si>
  <si>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</si>
  <si>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</si>
  <si>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</si>
  <si>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</si>
  <si>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</si>
  <si>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</si>
  <si>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</si>
  <si>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</si>
  <si>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</si>
  <si>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</si>
  <si>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</si>
  <si>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</si>
  <si>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</si>
  <si>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</si>
  <si>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</si>
  <si>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</si>
  <si>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</si>
  <si>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</si>
  <si>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</si>
  <si>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</si>
  <si>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</si>
  <si>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</si>
  <si>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</si>
  <si>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</si>
  <si>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</si>
  <si>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</si>
  <si>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</si>
  <si>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</si>
  <si>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</si>
  <si>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</si>
  <si>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</si>
  <si>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</si>
  <si>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</si>
  <si>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</si>
  <si>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</si>
  <si>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</si>
  <si>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</si>
  <si>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</si>
  <si>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</si>
  <si>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</si>
  <si>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</si>
  <si>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</si>
  <si>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</si>
  <si>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</si>
  <si>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</si>
  <si>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</si>
  <si>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</si>
  <si>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</si>
  <si>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</si>
  <si>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</si>
  <si>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</si>
  <si>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</si>
  <si>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</si>
  <si>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</si>
  <si>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</si>
  <si>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</si>
  <si>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</si>
  <si>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</si>
  <si>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</si>
  <si>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</si>
  <si>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</si>
  <si>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</si>
  <si>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</si>
  <si>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</si>
  <si>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</si>
  <si>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</si>
  <si>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</si>
  <si>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</si>
  <si>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</si>
  <si>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</si>
  <si>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</si>
  <si>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</si>
  <si>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</si>
  <si>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</si>
  <si>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</si>
  <si>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</si>
  <si>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</si>
  <si>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</si>
  <si>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</si>
  <si>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</si>
  <si>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</si>
  <si>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</si>
  <si>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</si>
  <si>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</si>
  <si>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</si>
  <si>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</si>
  <si>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</si>
  <si>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</si>
  <si>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</si>
  <si>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</si>
  <si>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</si>
  <si>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</si>
  <si>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</si>
  <si>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</si>
  <si>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</si>
  <si>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</si>
  <si>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</si>
  <si>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</si>
  <si>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</si>
  <si>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</si>
  <si>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</si>
  <si>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</si>
  <si>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</si>
  <si>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</si>
  <si>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</si>
  <si>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</si>
  <si>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</si>
  <si>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</si>
  <si>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</si>
  <si>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</si>
  <si>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</si>
  <si>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</si>
  <si>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</si>
  <si>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</si>
  <si>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</si>
  <si>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</si>
  <si>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</si>
  <si>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</si>
  <si>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</si>
  <si>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</si>
  <si>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</si>
  <si>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</si>
  <si>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</si>
  <si>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</si>
  <si>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</si>
  <si>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</si>
  <si>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</si>
  <si>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</si>
  <si>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</si>
  <si>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</si>
  <si>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</si>
  <si>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</si>
  <si>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</si>
  <si>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</si>
  <si>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</si>
  <si>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</si>
  <si>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</si>
  <si>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</si>
  <si>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</si>
  <si>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</si>
  <si>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</si>
  <si>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</si>
  <si>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</si>
  <si>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</si>
  <si>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</si>
  <si>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</si>
  <si>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</si>
  <si>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</si>
  <si>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</si>
  <si>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</si>
  <si>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</si>
  <si>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</si>
  <si>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</si>
  <si>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</si>
  <si>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</si>
  <si>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</si>
  <si>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</si>
  <si>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</si>
  <si>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</si>
  <si>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</si>
  <si>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</si>
  <si>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</si>
  <si>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</si>
  <si>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</si>
  <si>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</si>
  <si>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</si>
  <si>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</si>
  <si>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</si>
  <si>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</si>
  <si>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</si>
  <si>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</si>
  <si>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</si>
  <si>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</si>
  <si>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</si>
  <si>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</si>
  <si>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</si>
  <si>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</si>
  <si>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</si>
  <si>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</si>
  <si>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</si>
  <si>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</si>
  <si>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</si>
  <si>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</si>
  <si>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</si>
  <si>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</si>
  <si>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</si>
  <si>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</si>
  <si>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</si>
  <si>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</si>
  <si>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</si>
  <si>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</si>
  <si>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</si>
  <si>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</si>
  <si>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</si>
  <si>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</si>
  <si>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</si>
  <si>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</si>
  <si>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</si>
  <si>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</si>
  <si>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</si>
  <si>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</si>
  <si>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</si>
  <si>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</si>
  <si>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</si>
  <si>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</si>
  <si>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</si>
  <si>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</si>
  <si>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</si>
  <si>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</si>
  <si>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</si>
  <si>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</si>
  <si>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</si>
  <si>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</si>
  <si>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</si>
  <si>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</si>
  <si>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</si>
  <si>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</si>
  <si>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</si>
  <si>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</si>
  <si>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</si>
  <si>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</si>
  <si>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</si>
  <si>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</si>
  <si>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</si>
  <si>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</si>
  <si>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</si>
  <si>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</si>
  <si>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</si>
  <si>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</si>
  <si>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</si>
  <si>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</si>
  <si>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</si>
  <si>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</si>
  <si>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</si>
  <si>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</si>
  <si>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</si>
  <si>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</si>
  <si>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</si>
  <si>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</si>
  <si>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</si>
  <si>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</si>
  <si>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</si>
  <si>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</si>
  <si>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</si>
  <si>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</si>
  <si>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</si>
  <si>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</si>
  <si>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</si>
  <si>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</si>
  <si>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</si>
  <si>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</si>
  <si>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</si>
  <si>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</si>
  <si>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</si>
  <si>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</si>
  <si>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</si>
  <si>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</si>
  <si>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</si>
  <si>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</si>
  <si>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</si>
  <si>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</si>
  <si>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</si>
  <si>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</si>
  <si>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</si>
  <si>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</si>
  <si>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</si>
  <si>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</si>
  <si>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</si>
  <si>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</si>
  <si>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</si>
  <si>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</si>
  <si>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</si>
  <si>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</si>
  <si>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</si>
  <si>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</si>
  <si>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</si>
  <si>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</si>
  <si>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</si>
  <si>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</si>
  <si>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</si>
  <si>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</si>
  <si>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</si>
  <si>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</si>
  <si>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</si>
  <si>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</si>
  <si>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</si>
  <si>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</si>
  <si>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</si>
  <si>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</si>
  <si>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</si>
  <si>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</si>
  <si>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</si>
  <si>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</si>
  <si>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</si>
  <si>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</si>
  <si>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</si>
  <si>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</si>
  <si>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</si>
  <si>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</si>
  <si>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</si>
  <si>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</si>
  <si>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</si>
  <si>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</si>
  <si>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</si>
  <si>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</si>
  <si>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</si>
  <si>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</si>
  <si>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</si>
  <si>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</si>
  <si>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</si>
  <si>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</si>
  <si>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</si>
  <si>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</si>
  <si>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</si>
  <si>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</si>
  <si>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</si>
  <si>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</si>
  <si>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</si>
  <si>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</si>
  <si>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</si>
  <si>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</si>
  <si>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</si>
  <si>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</si>
  <si>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</si>
  <si>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</si>
  <si>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</si>
  <si>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</si>
  <si>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</si>
  <si>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</si>
  <si>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</si>
  <si>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</si>
  <si>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</si>
  <si>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</si>
  <si>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</si>
  <si>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</si>
  <si>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</si>
  <si>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</si>
  <si>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</si>
  <si>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</si>
  <si>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</si>
  <si>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</si>
  <si>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</si>
  <si>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</si>
  <si>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</si>
  <si>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</si>
  <si>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</si>
  <si>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</si>
  <si>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</si>
  <si>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</si>
  <si>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</si>
  <si>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</si>
  <si>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</si>
  <si>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</si>
  <si>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</si>
  <si>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</si>
  <si>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</si>
  <si>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</si>
  <si>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</si>
  <si>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</si>
  <si>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</si>
  <si>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</si>
  <si>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</si>
  <si>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</si>
  <si>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</si>
  <si>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</si>
  <si>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</si>
  <si>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</si>
  <si>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</si>
  <si>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</si>
  <si>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</si>
  <si>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</si>
  <si>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</si>
  <si>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</si>
  <si>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</si>
  <si>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</si>
  <si>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</si>
  <si>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</si>
  <si>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</si>
  <si>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</si>
  <si>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</si>
  <si>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</si>
  <si>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</si>
  <si>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</si>
  <si>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</si>
  <si>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</si>
  <si>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</si>
  <si>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</si>
  <si>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</si>
  <si>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</si>
  <si>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</si>
  <si>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</si>
  <si>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</si>
  <si>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</si>
  <si>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</si>
  <si>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</si>
  <si>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</si>
  <si>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</si>
  <si>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</si>
  <si>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</si>
  <si>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</si>
  <si>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</si>
  <si>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</si>
  <si>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</si>
  <si>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</si>
  <si>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</si>
  <si>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</si>
  <si>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</si>
  <si>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</si>
  <si>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</si>
  <si>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</si>
  <si>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</si>
  <si>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</si>
  <si>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</si>
  <si>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</si>
  <si>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</si>
  <si>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</si>
  <si>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</si>
  <si>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</si>
  <si>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</si>
  <si>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</si>
  <si>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</si>
  <si>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</si>
  <si>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</si>
  <si>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</si>
  <si>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</si>
  <si>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</si>
  <si>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</si>
  <si>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</si>
  <si>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</si>
  <si>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</si>
  <si>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</si>
  <si>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</si>
  <si>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</si>
  <si>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</si>
  <si>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</si>
  <si>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</si>
  <si>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</si>
  <si>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</si>
  <si>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</si>
  <si>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</si>
  <si>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</si>
  <si>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</si>
  <si>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</si>
  <si>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</si>
  <si>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</si>
  <si>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</si>
  <si>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</si>
  <si>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</si>
  <si>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</si>
  <si>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</si>
  <si>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</si>
  <si>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</si>
  <si>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</si>
  <si>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</si>
  <si>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</si>
  <si>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</si>
  <si>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</si>
  <si>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</si>
  <si>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</si>
  <si>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</si>
  <si>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</si>
  <si>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</si>
  <si>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</si>
  <si>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</si>
  <si>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</si>
  <si>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</si>
  <si>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</si>
  <si>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</si>
  <si>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</si>
  <si>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</si>
  <si>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</si>
  <si>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</si>
  <si>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</si>
  <si>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</si>
  <si>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</si>
  <si>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</si>
  <si>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</si>
  <si>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</si>
  <si>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</si>
  <si>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</si>
  <si>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</si>
  <si>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</si>
  <si>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</si>
  <si>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</si>
  <si>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</si>
  <si>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</si>
  <si>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</si>
  <si>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</si>
  <si>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</si>
  <si>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</si>
  <si>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</si>
  <si>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</si>
  <si>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</si>
  <si>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</si>
  <si>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</si>
  <si>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</si>
  <si>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</si>
  <si>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</si>
  <si>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</si>
  <si>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</si>
  <si>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</si>
  <si>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</si>
  <si>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</si>
  <si>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</si>
  <si>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</si>
  <si>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</si>
  <si>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</si>
  <si>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</si>
  <si>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</si>
  <si>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</si>
  <si>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</si>
  <si>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</si>
  <si>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</si>
  <si>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</si>
  <si>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</si>
  <si>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</si>
  <si>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</si>
  <si>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</si>
  <si>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</si>
  <si>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</si>
  <si>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</si>
  <si>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</si>
  <si>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</si>
  <si>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</si>
  <si>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</si>
  <si>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</si>
  <si>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</si>
  <si>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</si>
  <si>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</si>
  <si>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</si>
  <si>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</si>
  <si>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</si>
  <si>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</si>
  <si>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</si>
  <si>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</si>
  <si>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</si>
  <si>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</si>
  <si>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</si>
  <si>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</si>
  <si>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</si>
  <si>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</si>
  <si>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</si>
  <si>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</si>
  <si>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</si>
  <si>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</si>
  <si>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</si>
  <si>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</si>
  <si>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</si>
  <si>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</si>
  <si>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</si>
  <si>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</si>
  <si>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</si>
  <si>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</si>
  <si>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</si>
  <si>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</si>
  <si>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</si>
  <si>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</si>
  <si>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</si>
  <si>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</si>
  <si>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</si>
  <si>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</si>
  <si>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</si>
  <si>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</si>
  <si>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</si>
  <si>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</si>
  <si>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</si>
  <si>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</si>
  <si>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</si>
  <si>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</si>
  <si>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</si>
  <si>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</si>
  <si>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</si>
  <si>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</si>
  <si>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</si>
  <si>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</si>
  <si>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</si>
  <si>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</si>
  <si>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</si>
  <si>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</si>
  <si>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</si>
  <si>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</si>
  <si>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</si>
  <si>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</si>
  <si>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</si>
  <si>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</si>
  <si>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</si>
  <si>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</si>
  <si>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</si>
  <si>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</si>
  <si>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</si>
  <si>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</si>
  <si>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</si>
  <si>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</si>
  <si>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</si>
  <si>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</si>
  <si>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</si>
  <si>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</si>
  <si>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</si>
  <si>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</si>
  <si>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</si>
  <si>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</si>
  <si>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</si>
  <si>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</si>
  <si>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</si>
  <si>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</si>
  <si>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</si>
  <si>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</si>
  <si>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</si>
  <si>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</si>
  <si>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</si>
  <si>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</si>
  <si>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</si>
  <si>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</si>
  <si>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</si>
  <si>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</si>
  <si>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</si>
  <si>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</si>
  <si>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</si>
  <si>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</si>
  <si>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</si>
  <si>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</si>
  <si>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</si>
  <si>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</si>
  <si>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</si>
  <si>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</si>
  <si>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</si>
  <si>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</si>
  <si>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</si>
  <si>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</si>
  <si>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</si>
  <si>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</si>
  <si>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</si>
  <si>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</si>
  <si>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</si>
  <si>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</si>
  <si>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</si>
  <si>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</si>
  <si>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</si>
  <si>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</si>
  <si>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</si>
  <si>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</si>
  <si>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</si>
  <si>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</si>
  <si>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</si>
  <si>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</si>
  <si>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</si>
  <si>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</si>
  <si>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</si>
  <si>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</si>
  <si>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</si>
  <si>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</si>
  <si>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</si>
  <si>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</si>
  <si>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</si>
  <si>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</si>
  <si>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</si>
  <si>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</si>
  <si>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</si>
  <si>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</si>
  <si>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</si>
  <si>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</si>
  <si>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</si>
  <si>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</si>
  <si>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</si>
  <si>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</si>
  <si>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</si>
  <si>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</si>
  <si>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</si>
  <si>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</si>
  <si>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</si>
  <si>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</si>
  <si>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</si>
  <si>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</si>
  <si>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</si>
  <si>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</si>
  <si>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</si>
  <si>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</si>
  <si>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</si>
  <si>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</si>
  <si>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</si>
  <si>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</si>
  <si>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</si>
  <si>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</si>
  <si>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</si>
  <si>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</si>
  <si>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</si>
  <si>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</si>
  <si>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</si>
  <si>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</si>
  <si>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</si>
  <si>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</si>
  <si>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</si>
  <si>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</si>
  <si>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</si>
  <si>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</si>
  <si>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</si>
  <si>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</si>
  <si>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</si>
  <si>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</si>
  <si>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</si>
  <si>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</si>
  <si>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</si>
  <si>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</si>
  <si>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</si>
  <si>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</si>
  <si>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</si>
  <si>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</si>
  <si>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</si>
  <si>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</si>
  <si>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</si>
  <si>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</si>
  <si>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</si>
  <si>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</si>
  <si>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</si>
  <si>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</si>
  <si>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</si>
  <si>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</si>
  <si>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</si>
  <si>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</si>
  <si>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</si>
  <si>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</si>
  <si>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</si>
  <si>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</si>
  <si>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</si>
  <si>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</si>
  <si>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</si>
  <si>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</si>
  <si>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</si>
  <si>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</si>
  <si>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</si>
  <si>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</si>
  <si>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</si>
  <si>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</si>
  <si>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</si>
  <si>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</si>
  <si>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</si>
  <si>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</si>
  <si>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</si>
  <si>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</si>
  <si>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</si>
  <si>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</si>
  <si>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</si>
  <si>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</si>
  <si>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</si>
  <si>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</si>
  <si>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</si>
  <si>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</si>
  <si>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</si>
  <si>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</si>
  <si>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</si>
  <si>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</si>
  <si>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</si>
  <si>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</si>
  <si>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</si>
  <si>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</si>
  <si>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</si>
  <si>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</si>
  <si>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</si>
  <si>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</si>
  <si>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</si>
  <si>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</si>
  <si>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</si>
  <si>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</si>
  <si>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</si>
  <si>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</si>
  <si>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</si>
  <si>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</si>
  <si>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</si>
  <si>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</si>
  <si>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</si>
  <si>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</si>
  <si>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</si>
  <si>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</si>
  <si>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</si>
  <si>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</si>
  <si>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</si>
  <si>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</si>
  <si>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</si>
  <si>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</si>
  <si>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</si>
  <si>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</si>
  <si>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</si>
  <si>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</si>
  <si>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</si>
  <si>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</si>
  <si>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</si>
  <si>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</si>
  <si>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</si>
  <si>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</si>
  <si>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</si>
  <si>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</si>
  <si>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</si>
  <si>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</si>
  <si>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</si>
  <si>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</si>
  <si>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</si>
  <si>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</si>
  <si>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</si>
  <si>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</si>
  <si>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</si>
  <si>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</si>
  <si>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</si>
  <si>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</si>
  <si>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</si>
  <si>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</si>
  <si>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</si>
  <si>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</si>
  <si>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</si>
  <si>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</si>
  <si>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</si>
  <si>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</si>
  <si>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</si>
  <si>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</si>
  <si>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</si>
  <si>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</si>
  <si>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</si>
  <si>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</si>
  <si>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</si>
  <si>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</si>
  <si>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</si>
  <si>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</si>
  <si>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</si>
  <si>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</si>
  <si>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</si>
  <si>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</si>
  <si>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</si>
  <si>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</si>
  <si>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</si>
  <si>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</si>
  <si>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</si>
  <si>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</si>
  <si>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</si>
  <si>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</si>
  <si>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</si>
  <si>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</si>
  <si>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</si>
  <si>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</si>
  <si>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</si>
  <si>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</si>
  <si>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</si>
  <si>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</si>
  <si>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</si>
  <si>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</si>
  <si>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</si>
  <si>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</si>
  <si>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</si>
  <si>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</si>
  <si>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</si>
  <si>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</si>
  <si>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</si>
  <si>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</si>
  <si>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</si>
  <si>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</si>
  <si>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</si>
  <si>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</si>
  <si>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</si>
  <si>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</si>
  <si>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</si>
  <si>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</si>
  <si>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</si>
  <si>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</si>
  <si>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</si>
  <si>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</si>
  <si>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</si>
  <si>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</si>
  <si>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</si>
  <si>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</si>
  <si>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</si>
  <si>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</si>
  <si>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</si>
  <si>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</si>
  <si>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</si>
  <si>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</si>
  <si>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</si>
  <si>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</si>
  <si>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</si>
  <si>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</si>
  <si>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</si>
  <si>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</si>
  <si>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</si>
  <si>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</si>
  <si>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</si>
  <si>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</si>
  <si>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</si>
  <si>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</si>
  <si>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</si>
  <si>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</si>
  <si>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</si>
  <si>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</si>
  <si>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</si>
  <si>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</si>
  <si>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</si>
  <si>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</si>
  <si>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</si>
  <si>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</si>
  <si>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</si>
  <si>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</si>
  <si>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</si>
  <si>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</si>
  <si>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</si>
  <si>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</si>
  <si>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</si>
  <si>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</si>
  <si>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</si>
  <si>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</si>
  <si>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</si>
  <si>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</si>
  <si>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</si>
  <si>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</si>
  <si>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</si>
  <si>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</si>
  <si>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</si>
  <si>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</si>
  <si>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</si>
  <si>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</si>
  <si>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</si>
  <si>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</si>
  <si>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</si>
  <si>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</si>
  <si>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</si>
  <si>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</si>
  <si>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</si>
  <si>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</si>
  <si>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</si>
  <si>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</si>
  <si>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</si>
  <si>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</si>
  <si>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</si>
  <si>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</si>
  <si>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</si>
  <si>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</si>
  <si>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</si>
  <si>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</si>
  <si>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</si>
  <si>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</si>
  <si>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</si>
  <si>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</si>
  <si>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</si>
  <si>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</si>
  <si>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</si>
  <si>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</si>
  <si>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</si>
  <si>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</si>
  <si>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</si>
  <si>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</si>
  <si>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</si>
  <si>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</si>
  <si>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</si>
  <si>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</si>
  <si>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</si>
  <si>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</si>
  <si>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</si>
  <si>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</si>
  <si>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</si>
  <si>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</si>
  <si>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</si>
  <si>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</si>
  <si>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</si>
  <si>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</si>
  <si>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</si>
  <si>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</si>
  <si>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</si>
  <si>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</si>
  <si>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</si>
  <si>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</si>
  <si>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</si>
  <si>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</si>
  <si>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</si>
  <si>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</si>
  <si>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</si>
  <si>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</si>
  <si>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</si>
  <si>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</si>
  <si>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</si>
  <si>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</si>
  <si>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</si>
  <si>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</si>
  <si>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</si>
  <si>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</si>
  <si>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</si>
  <si>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</si>
  <si>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</si>
  <si>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</si>
  <si>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</si>
  <si>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</si>
  <si>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</si>
  <si>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</si>
  <si>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</si>
  <si>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</si>
  <si>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</si>
  <si>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</si>
  <si>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</si>
  <si>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</si>
  <si>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</si>
  <si>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</si>
  <si>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</si>
  <si>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</si>
  <si>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</si>
  <si>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</si>
  <si>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</si>
  <si>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</si>
  <si>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</si>
  <si>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</si>
  <si>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</si>
  <si>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</si>
  <si>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</si>
  <si>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</si>
  <si>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</si>
  <si>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</si>
  <si>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</si>
  <si>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</si>
  <si>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</si>
  <si>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</si>
  <si>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</si>
  <si>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</si>
  <si>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</si>
  <si>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</si>
  <si>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</si>
  <si>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</si>
  <si>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</si>
  <si>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</si>
  <si>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</si>
  <si>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</si>
  <si>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</si>
  <si>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</si>
  <si>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</si>
  <si>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</si>
  <si>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</si>
  <si>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</si>
  <si>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</si>
  <si>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</si>
  <si>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</si>
  <si>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</si>
  <si>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</si>
  <si>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</si>
  <si>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</si>
  <si>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</si>
  <si>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</si>
  <si>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</si>
  <si>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</si>
  <si>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</si>
  <si>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</si>
  <si>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</si>
  <si>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</si>
  <si>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</si>
  <si>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</si>
  <si>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</si>
  <si>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</si>
  <si>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</si>
  <si>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</si>
  <si>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</si>
  <si>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</si>
  <si>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</si>
  <si>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</si>
  <si>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</si>
  <si>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</si>
  <si>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</si>
  <si>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</si>
  <si>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</si>
  <si>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</si>
  <si>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</si>
  <si>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</si>
  <si>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</si>
  <si>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</si>
  <si>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</si>
  <si>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</si>
  <si>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</si>
  <si>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</si>
  <si>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</si>
  <si>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</si>
  <si>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</si>
  <si>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</si>
  <si>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</si>
  <si>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</si>
  <si>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</si>
  <si>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</si>
  <si>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</si>
  <si>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</si>
  <si>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</si>
  <si>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</si>
  <si>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</si>
  <si>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</si>
  <si>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</si>
  <si>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</si>
  <si>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</si>
  <si>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</si>
  <si>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</si>
  <si>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</si>
  <si>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</si>
  <si>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</si>
  <si>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</si>
  <si>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</si>
  <si>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</si>
  <si>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</si>
  <si>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</si>
  <si>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</si>
  <si>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</si>
  <si>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</si>
  <si>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</si>
  <si>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</si>
  <si>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</si>
  <si>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</si>
  <si>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</si>
  <si>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</si>
  <si>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</si>
  <si>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</si>
  <si>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</si>
  <si>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</si>
  <si>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</si>
  <si>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</si>
  <si>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</si>
  <si>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</si>
  <si>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</si>
  <si>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</si>
  <si>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</si>
  <si>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</si>
  <si>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</si>
  <si>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</si>
  <si>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</si>
  <si>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</si>
  <si>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</si>
  <si>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</si>
  <si>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</si>
  <si>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</si>
  <si>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</si>
  <si>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</si>
  <si>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</si>
  <si>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</si>
  <si>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</si>
  <si>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</si>
  <si>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</si>
  <si>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</si>
  <si>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</si>
  <si>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</si>
  <si>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</si>
  <si>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</si>
  <si>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</si>
  <si>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</si>
  <si>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</si>
  <si>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</si>
  <si>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</si>
  <si>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</si>
  <si>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</si>
  <si>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</si>
  <si>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</si>
  <si>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</si>
  <si>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</si>
  <si>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</si>
  <si>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</si>
  <si>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</si>
  <si>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</si>
  <si>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</si>
  <si>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</si>
  <si>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</si>
  <si>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</si>
  <si>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</si>
  <si>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</si>
  <si>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</si>
  <si>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</si>
  <si>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</si>
  <si>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</si>
  <si>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</si>
  <si>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</si>
  <si>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</si>
  <si>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</si>
  <si>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</si>
  <si>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</si>
  <si>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</si>
  <si>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</si>
  <si>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</si>
  <si>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</si>
  <si>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</si>
  <si>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</si>
  <si>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</si>
  <si>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</si>
  <si>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</si>
  <si>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</si>
  <si>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</si>
  <si>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</si>
  <si>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</si>
  <si>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</si>
  <si>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</si>
  <si>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</si>
  <si>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</si>
  <si>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</si>
  <si>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</si>
  <si>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</si>
  <si>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</si>
  <si>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</si>
  <si>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</si>
  <si>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</si>
  <si>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</si>
  <si>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</si>
  <si>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</si>
  <si>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</si>
  <si>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</si>
  <si>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</si>
  <si>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</si>
  <si>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</si>
  <si>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</si>
  <si>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</si>
  <si>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</si>
  <si>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</si>
  <si>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</si>
  <si>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</si>
  <si>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</si>
  <si>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</si>
  <si>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</si>
  <si>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</si>
  <si>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</si>
  <si>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</si>
  <si>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</si>
  <si>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</si>
  <si>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</si>
  <si>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</si>
  <si>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</si>
  <si>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</si>
  <si>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</si>
  <si>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</si>
  <si>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</si>
  <si>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</si>
  <si>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</si>
  <si>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</si>
  <si>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</si>
  <si>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</si>
  <si>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</si>
  <si>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</si>
  <si>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</si>
  <si>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</si>
  <si>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</si>
  <si>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</si>
  <si>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</si>
  <si>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</si>
  <si>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</si>
  <si>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</si>
  <si>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</si>
  <si>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</si>
  <si>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</si>
  <si>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</si>
  <si>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</si>
  <si>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</si>
  <si>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</si>
  <si>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</si>
  <si>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</si>
  <si>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</si>
  <si>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</si>
  <si>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</si>
  <si>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</si>
  <si>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</si>
  <si>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</si>
  <si>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</si>
  <si>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</si>
  <si>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</si>
  <si>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</si>
  <si>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</si>
  <si>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</si>
  <si>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</si>
  <si>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</si>
  <si>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</si>
  <si>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</si>
  <si>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</si>
  <si>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</si>
  <si>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</si>
  <si>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</si>
  <si>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</si>
  <si>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</si>
  <si>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</si>
  <si>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</si>
  <si>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</si>
  <si>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</si>
  <si>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</si>
  <si>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</si>
  <si>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</si>
  <si>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</si>
  <si>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</si>
  <si>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</si>
  <si>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</si>
  <si>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</si>
  <si>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</si>
  <si>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</si>
  <si>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</si>
  <si>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</si>
  <si>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</si>
  <si>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</si>
  <si>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</si>
  <si>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</si>
  <si>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</si>
  <si>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</si>
  <si>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</si>
  <si>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</si>
  <si>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</si>
  <si>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</si>
  <si>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</si>
  <si>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</si>
  <si>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</si>
  <si>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</si>
  <si>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</si>
  <si>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</si>
  <si>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</si>
  <si>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</si>
  <si>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</si>
  <si>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</si>
  <si>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</si>
  <si>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</si>
  <si>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</si>
  <si>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</si>
  <si>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</si>
  <si>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</si>
  <si>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</si>
  <si>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</si>
  <si>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</si>
  <si>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</si>
  <si>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</si>
  <si>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</si>
  <si>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</si>
  <si>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</si>
  <si>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</si>
  <si>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</si>
  <si>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</si>
  <si>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</si>
  <si>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</si>
  <si>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</si>
  <si>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</si>
  <si>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</si>
  <si>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</si>
  <si>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</si>
  <si>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</si>
  <si>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</si>
  <si>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</si>
  <si>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</si>
  <si>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</si>
  <si>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</si>
  <si>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</si>
  <si>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</si>
  <si>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</si>
  <si>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</si>
  <si>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</si>
  <si>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</si>
  <si>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</si>
  <si>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</si>
  <si>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</si>
  <si>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</si>
  <si>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</si>
  <si>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</si>
  <si>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</si>
  <si>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</si>
  <si>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</si>
  <si>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</si>
  <si>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</si>
  <si>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</si>
  <si>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</si>
  <si>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</si>
  <si>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</si>
  <si>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</si>
  <si>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</si>
  <si>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</si>
  <si>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</si>
  <si>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</si>
  <si>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</si>
  <si>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</si>
  <si>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</si>
  <si>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</si>
  <si>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</si>
  <si>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</si>
  <si>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</si>
  <si>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</si>
  <si>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</si>
  <si>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</si>
  <si>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</si>
  <si>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</si>
  <si>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</si>
  <si>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</si>
  <si>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</si>
  <si>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</si>
  <si>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</si>
  <si>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</si>
  <si>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</si>
  <si>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</si>
  <si>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</si>
  <si>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</si>
  <si>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</si>
  <si>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</si>
  <si>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</si>
  <si>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</si>
  <si>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</si>
  <si>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</si>
  <si>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</si>
  <si>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</si>
  <si>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</si>
  <si>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</si>
  <si>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</si>
  <si>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</si>
  <si>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</si>
  <si>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</si>
  <si>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</si>
  <si>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</si>
  <si>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</si>
  <si>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</si>
  <si>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</si>
  <si>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</si>
  <si>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</si>
  <si>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</si>
  <si>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</si>
  <si>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</si>
  <si>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</si>
  <si>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</si>
  <si>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</si>
  <si>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</si>
  <si>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</si>
  <si>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</si>
  <si>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</si>
  <si>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</si>
  <si>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</si>
  <si>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</si>
  <si>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</si>
  <si>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</si>
  <si>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</si>
  <si>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</si>
  <si>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</si>
  <si>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</si>
  <si>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</si>
  <si>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</si>
  <si>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</si>
  <si>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</si>
  <si>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</si>
  <si>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</si>
  <si>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</si>
  <si>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</si>
  <si>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</si>
  <si>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</si>
  <si>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</si>
  <si>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</si>
  <si>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</si>
  <si>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</si>
  <si>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</si>
  <si>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</si>
  <si>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</si>
  <si>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</si>
  <si>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</si>
  <si>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</si>
  <si>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</si>
  <si>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</si>
  <si>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</si>
  <si>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</si>
  <si>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</si>
  <si>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</si>
  <si>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</si>
  <si>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</si>
  <si>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</si>
  <si>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</si>
  <si>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</si>
  <si>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</si>
  <si>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</si>
  <si>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</si>
  <si>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</si>
  <si>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</si>
  <si>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</si>
  <si>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</si>
  <si>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</si>
  <si>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</si>
  <si>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</si>
  <si>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</si>
  <si>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</si>
  <si>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</si>
  <si>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</si>
  <si>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</si>
  <si>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</si>
  <si>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</si>
  <si>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</si>
  <si>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</si>
  <si>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</si>
  <si>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</si>
  <si>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</si>
  <si>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</si>
  <si>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</si>
  <si>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</si>
  <si>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</si>
  <si>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</si>
  <si>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</si>
  <si>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</si>
  <si>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</si>
  <si>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</si>
  <si>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</si>
  <si>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</si>
  <si>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</si>
  <si>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</si>
  <si>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</si>
  <si>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</si>
  <si>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</si>
  <si>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</si>
  <si>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</si>
  <si>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</si>
  <si>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</si>
  <si>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</si>
  <si>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</si>
  <si>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</si>
  <si>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</si>
  <si>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</si>
  <si>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</si>
  <si>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</si>
  <si>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</si>
  <si>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</si>
  <si>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</si>
  <si>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</si>
  <si>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</si>
  <si>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</si>
  <si>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</si>
  <si>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</si>
  <si>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</si>
  <si>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</si>
  <si>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</si>
  <si>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</si>
  <si>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</si>
  <si>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</si>
  <si>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</si>
  <si>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</si>
  <si>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</si>
  <si>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</si>
  <si>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</si>
  <si>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</si>
  <si>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</si>
  <si>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</si>
  <si>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</si>
  <si>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</si>
  <si>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</si>
  <si>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</si>
  <si>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</si>
  <si>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</si>
  <si>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</si>
  <si>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</si>
  <si>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</si>
  <si>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</si>
  <si>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</si>
  <si>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</si>
  <si>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</si>
  <si>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</si>
  <si>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</si>
  <si>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</si>
  <si>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</si>
  <si>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</si>
  <si>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</si>
  <si>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</si>
  <si>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</si>
  <si>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</si>
  <si>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</si>
  <si>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</si>
  <si>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</si>
  <si>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</si>
  <si>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</si>
  <si>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</si>
  <si>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</si>
  <si>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</si>
  <si>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</si>
  <si>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</si>
  <si>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</si>
  <si>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</si>
  <si>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</si>
  <si>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</si>
  <si>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</si>
  <si>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</si>
  <si>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</si>
  <si>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</si>
  <si>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</si>
  <si>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</si>
  <si>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</si>
  <si>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</si>
  <si>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</si>
  <si>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</si>
  <si>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</si>
  <si>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</si>
  <si>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</si>
  <si>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</si>
  <si>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</si>
  <si>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</si>
  <si>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</si>
  <si>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</si>
  <si>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</si>
  <si>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</si>
  <si>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</si>
  <si>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</si>
  <si>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</si>
  <si>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</si>
  <si>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</si>
  <si>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</si>
  <si>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</si>
  <si>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</si>
  <si>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</si>
  <si>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</si>
  <si>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</si>
  <si>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</si>
  <si>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</si>
  <si>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</si>
  <si>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</si>
  <si>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</si>
  <si>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</si>
  <si>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</si>
  <si>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</si>
  <si>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</si>
  <si>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</si>
  <si>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</si>
  <si>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</si>
  <si>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</si>
  <si>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</si>
  <si>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</si>
  <si>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</si>
  <si>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</si>
  <si>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</si>
  <si>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</si>
  <si>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</si>
  <si>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</si>
  <si>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</si>
  <si>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</si>
  <si>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</si>
  <si>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</si>
  <si>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</si>
  <si>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</si>
  <si>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</si>
  <si>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</si>
  <si>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</si>
  <si>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</si>
  <si>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</si>
  <si>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</si>
  <si>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</si>
  <si>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</si>
  <si>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</si>
  <si>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</si>
  <si>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</si>
  <si>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</si>
  <si>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</si>
  <si>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</si>
  <si>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</si>
  <si>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</si>
  <si>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</si>
  <si>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</si>
  <si>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</si>
  <si>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</si>
  <si>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</si>
  <si>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</si>
  <si>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</si>
  <si>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</si>
  <si>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</si>
  <si>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</si>
  <si>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</si>
  <si>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</si>
  <si>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</si>
  <si>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</si>
  <si>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</si>
  <si>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</si>
  <si>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</si>
  <si>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</si>
  <si>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</si>
  <si>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</si>
  <si>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</si>
  <si>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</si>
  <si>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</si>
  <si>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</si>
  <si>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</si>
  <si>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</si>
  <si>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</si>
  <si>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</si>
  <si>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</si>
  <si>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</si>
  <si>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</si>
  <si>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</si>
  <si>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</si>
  <si>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</si>
  <si>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</si>
  <si>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</si>
  <si>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</si>
  <si>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</si>
  <si>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</si>
  <si>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</si>
  <si>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</si>
  <si>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</si>
  <si>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</si>
  <si>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</si>
  <si>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</si>
  <si>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</si>
  <si>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</si>
  <si>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</si>
  <si>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</si>
  <si>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</si>
  <si>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</si>
  <si>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</si>
  <si>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</si>
  <si>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</si>
  <si>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</si>
  <si>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</si>
  <si>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</si>
  <si>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</si>
  <si>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</si>
  <si>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</si>
  <si>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</si>
  <si>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</si>
  <si>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</si>
  <si>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</si>
  <si>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</si>
  <si>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</si>
  <si>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</si>
  <si>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</si>
  <si>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</si>
  <si>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</si>
  <si>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</si>
  <si>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</si>
  <si>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</si>
  <si>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</si>
  <si>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</si>
  <si>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</si>
  <si>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</si>
  <si>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</si>
  <si>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</si>
  <si>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</si>
  <si>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</si>
  <si>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</si>
  <si>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</si>
  <si>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</si>
  <si>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</si>
  <si>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</si>
  <si>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</si>
  <si>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</si>
  <si>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</si>
  <si>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</si>
  <si>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</si>
  <si>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</si>
  <si>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</si>
  <si>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</si>
  <si>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</si>
  <si>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</si>
  <si>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</si>
  <si>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</si>
  <si>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</si>
  <si>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</si>
  <si>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</si>
  <si>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</si>
  <si>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</si>
  <si>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</si>
  <si>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</si>
  <si>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</si>
  <si>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</si>
  <si>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</si>
  <si>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</si>
  <si>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</si>
  <si>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</si>
  <si>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</si>
  <si>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</si>
  <si>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</si>
  <si>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</si>
  <si>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</si>
  <si>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</si>
  <si>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</si>
  <si>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</si>
  <si>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</si>
  <si>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</si>
  <si>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</si>
  <si>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</si>
  <si>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</si>
  <si>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</si>
  <si>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</si>
  <si>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</si>
  <si>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</si>
  <si>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</si>
  <si>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</si>
  <si>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</si>
  <si>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</si>
  <si>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</si>
  <si>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</si>
  <si>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</si>
  <si>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</si>
  <si>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</si>
  <si>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</si>
  <si>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</si>
  <si>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</si>
  <si>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</si>
  <si>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</si>
  <si>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</si>
  <si>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</si>
  <si>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</si>
  <si>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</si>
  <si>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</si>
  <si>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</si>
  <si>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</si>
  <si>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</si>
  <si>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</si>
  <si>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</si>
  <si>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</si>
  <si>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</si>
  <si>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</si>
  <si>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</si>
  <si>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</si>
  <si>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</si>
  <si>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</si>
  <si>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</si>
  <si>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</si>
  <si>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</si>
  <si>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</si>
  <si>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</si>
  <si>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</si>
  <si>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</si>
  <si>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</si>
  <si>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</si>
  <si>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</si>
  <si>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</si>
  <si>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</si>
  <si>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</si>
  <si>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</si>
  <si>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</si>
  <si>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</si>
  <si>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</si>
  <si>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</si>
  <si>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</si>
  <si>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</si>
  <si>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</si>
  <si>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</si>
  <si>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</si>
  <si>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</si>
  <si>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</si>
  <si>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</si>
  <si>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</si>
  <si>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</si>
  <si>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</si>
  <si>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</si>
  <si>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</si>
  <si>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</si>
  <si>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</si>
  <si>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</si>
  <si>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</si>
  <si>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</si>
  <si>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</si>
  <si>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</si>
  <si>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</si>
  <si>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</si>
  <si>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</si>
  <si>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</si>
  <si>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</si>
  <si>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</si>
  <si>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</si>
  <si>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</si>
  <si>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</si>
  <si>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</si>
  <si>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</si>
  <si>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</si>
  <si>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</si>
  <si>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</si>
  <si>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</si>
  <si>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</si>
  <si>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</si>
  <si>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</si>
  <si>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</si>
  <si>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</si>
  <si>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</si>
  <si>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</si>
  <si>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</si>
  <si>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</si>
  <si>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</si>
  <si>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</si>
  <si>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</si>
  <si>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</si>
  <si>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</si>
  <si>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</si>
  <si>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</si>
  <si>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</si>
  <si>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</si>
  <si>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</si>
  <si>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</si>
  <si>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</si>
  <si>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</si>
  <si>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</si>
  <si>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</si>
  <si>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</si>
  <si>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</si>
  <si>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</si>
  <si>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</si>
  <si>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</si>
  <si>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</si>
  <si>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</si>
  <si>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</si>
  <si>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</si>
  <si>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</si>
  <si>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</si>
  <si>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</si>
  <si>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</si>
  <si>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</si>
  <si>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</si>
  <si>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</si>
  <si>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</si>
  <si>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</si>
  <si>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</si>
  <si>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</si>
  <si>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</si>
  <si>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</si>
  <si>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</si>
  <si>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</si>
  <si>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</si>
  <si>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</si>
  <si>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</si>
  <si>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</si>
  <si>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</si>
  <si>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</si>
  <si>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</si>
  <si>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</si>
  <si>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</si>
  <si>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</si>
  <si>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</si>
  <si>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</si>
  <si>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</si>
  <si>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</si>
  <si>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</si>
  <si>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</si>
  <si>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</si>
  <si>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</si>
  <si>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</si>
  <si>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</si>
  <si>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</si>
  <si>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</si>
  <si>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</si>
  <si>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</si>
  <si>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</si>
  <si>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</si>
  <si>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</si>
  <si>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</si>
  <si>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</si>
  <si>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</si>
  <si>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</si>
  <si>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</si>
  <si>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</si>
  <si>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</si>
  <si>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</si>
  <si>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</si>
  <si>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</si>
  <si>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</si>
  <si>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</si>
  <si>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</si>
  <si>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</si>
  <si>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</si>
  <si>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</si>
  <si>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</si>
  <si>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</si>
  <si>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</si>
  <si>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</si>
  <si>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</si>
  <si>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</si>
  <si>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</si>
  <si>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</si>
  <si>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</si>
  <si>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</si>
  <si>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</si>
  <si>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</si>
  <si>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</si>
  <si>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</si>
  <si>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</si>
  <si>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</si>
  <si>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</si>
  <si>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</si>
  <si>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</si>
  <si>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</si>
  <si>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</si>
  <si>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</si>
  <si>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</si>
  <si>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</si>
  <si>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</si>
  <si>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</si>
  <si>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</si>
  <si>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</si>
  <si>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</si>
  <si>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</si>
  <si>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</si>
  <si>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</si>
  <si>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</si>
  <si>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</si>
  <si>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</si>
  <si>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</si>
  <si>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</si>
  <si>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</si>
  <si>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</si>
  <si>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</si>
  <si>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</si>
  <si>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</si>
  <si>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</si>
  <si>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</si>
  <si>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</si>
  <si>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</si>
  <si>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</si>
  <si>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</si>
  <si>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</si>
  <si>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</si>
  <si>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</si>
  <si>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</si>
  <si>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</si>
  <si>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</si>
  <si>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</si>
  <si>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</si>
  <si>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</si>
  <si>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</si>
  <si>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</si>
  <si>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</si>
  <si>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</si>
  <si>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</si>
  <si>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</si>
  <si>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</si>
  <si>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</si>
  <si>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</si>
  <si>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</si>
  <si>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</si>
  <si>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</si>
  <si>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</si>
  <si>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</si>
  <si>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</si>
  <si>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</si>
  <si>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</si>
  <si>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</si>
  <si>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</si>
  <si>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</si>
  <si>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</si>
  <si>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</si>
  <si>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</si>
  <si>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</si>
  <si>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</si>
  <si>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</si>
  <si>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</si>
  <si>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</si>
  <si>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</si>
  <si>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</si>
  <si>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</si>
  <si>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</si>
  <si>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</si>
  <si>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</si>
  <si>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</si>
  <si>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</si>
  <si>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</si>
  <si>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</si>
  <si>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</si>
  <si>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</si>
  <si>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</si>
  <si>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</si>
  <si>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</si>
  <si>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</si>
  <si>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</si>
  <si>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</si>
  <si>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</si>
  <si>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</si>
  <si>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</si>
  <si>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</si>
  <si>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</si>
  <si>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</si>
  <si>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</si>
  <si>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</si>
  <si>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</si>
  <si>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</si>
  <si>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</si>
  <si>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</si>
  <si>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</si>
  <si>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</si>
  <si>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</si>
  <si>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</si>
  <si>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</si>
  <si>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</si>
  <si>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</si>
  <si>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</si>
  <si>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</si>
  <si>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</si>
  <si>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</si>
  <si>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</si>
  <si>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</si>
  <si>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</si>
  <si>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</si>
  <si>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</si>
  <si>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</si>
  <si>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</si>
  <si>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</si>
  <si>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</si>
  <si>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</si>
  <si>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</si>
  <si>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</si>
  <si>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</si>
  <si>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</si>
  <si>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</si>
  <si>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</si>
  <si>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</si>
  <si>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</si>
  <si>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</si>
  <si>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</si>
  <si>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</si>
  <si>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</si>
  <si>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</si>
  <si>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</si>
  <si>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</si>
  <si>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</si>
  <si>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</si>
  <si>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</si>
  <si>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</si>
  <si>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</si>
  <si>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</si>
  <si>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</si>
  <si>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</si>
  <si>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</si>
  <si>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</si>
  <si>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</si>
  <si>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</si>
  <si>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</si>
  <si>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</si>
  <si>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</si>
  <si>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</si>
  <si>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</si>
  <si>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</si>
  <si>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</si>
  <si>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</si>
  <si>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</si>
  <si>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</si>
  <si>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</si>
  <si>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</si>
  <si>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</si>
  <si>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</si>
  <si>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</si>
  <si>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</si>
  <si>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</si>
  <si>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</si>
  <si>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</si>
  <si>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</si>
  <si>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</si>
  <si>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</si>
  <si>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</si>
  <si>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</si>
  <si>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</si>
  <si>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</si>
  <si>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</si>
  <si>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</si>
  <si>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</si>
  <si>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</si>
  <si>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</si>
  <si>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</si>
  <si>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</si>
  <si>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</si>
  <si>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</si>
  <si>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</si>
  <si>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</si>
  <si>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</si>
  <si>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</si>
  <si>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</si>
  <si>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</si>
  <si>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</si>
  <si>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</si>
  <si>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</si>
  <si>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</si>
  <si>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</si>
  <si>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</si>
  <si>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</si>
  <si>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</si>
  <si>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</si>
  <si>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</si>
  <si>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</si>
  <si>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</si>
  <si>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</si>
  <si>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</si>
  <si>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</si>
  <si>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</si>
  <si>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</si>
  <si>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</si>
  <si>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</si>
  <si>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</si>
  <si>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</si>
  <si>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</si>
  <si>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</si>
  <si>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</si>
  <si>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</si>
  <si>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</si>
  <si>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</si>
  <si>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</si>
  <si>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</si>
  <si>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</si>
  <si>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</si>
  <si>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</si>
  <si>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</si>
  <si>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</si>
  <si>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</si>
  <si>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</si>
  <si>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</si>
  <si>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</si>
  <si>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</si>
  <si>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</si>
  <si>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</si>
  <si>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</si>
  <si>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</si>
  <si>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</si>
  <si>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</si>
  <si>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</si>
  <si>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</si>
  <si>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</si>
  <si>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</si>
  <si>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</si>
  <si>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</si>
  <si>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</si>
  <si>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</si>
  <si>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</si>
  <si>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</si>
  <si>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</si>
  <si>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</si>
  <si>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</si>
  <si>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</si>
  <si>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</si>
  <si>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</si>
  <si>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</si>
  <si>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</si>
  <si>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</si>
  <si>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</si>
  <si>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</si>
  <si>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</si>
  <si>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</si>
  <si>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</si>
  <si>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</si>
  <si>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</si>
  <si>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</si>
  <si>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</si>
  <si>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</si>
  <si>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</si>
  <si>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</si>
  <si>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</si>
  <si>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</si>
  <si>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</si>
  <si>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</si>
  <si>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</si>
  <si>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</si>
  <si>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</si>
  <si>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</si>
  <si>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</si>
  <si>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</si>
  <si>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</si>
  <si>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</si>
  <si>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</si>
  <si>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</si>
  <si>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</si>
  <si>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</si>
  <si>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</si>
  <si>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</si>
  <si>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</si>
  <si>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</si>
  <si>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</si>
  <si>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</si>
  <si>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</si>
  <si>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</si>
  <si>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</si>
  <si>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</si>
  <si>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</si>
  <si>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</si>
  <si>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</si>
  <si>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</si>
  <si>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</si>
  <si>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</si>
  <si>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</si>
  <si>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</si>
  <si>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</si>
  <si>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</si>
  <si>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</si>
  <si>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</si>
  <si>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</si>
  <si>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</si>
  <si>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</si>
  <si>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</si>
  <si>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</si>
  <si>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</si>
  <si>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</si>
  <si>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</si>
  <si>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</si>
  <si>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</si>
  <si>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</si>
  <si>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</si>
  <si>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</si>
  <si>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</si>
  <si>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</si>
  <si>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</si>
  <si>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</si>
  <si>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</si>
  <si>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</si>
  <si>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</si>
  <si>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</si>
  <si>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</si>
  <si>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</si>
  <si>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</si>
  <si>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</si>
  <si>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</si>
  <si>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</si>
  <si>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</si>
  <si>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</si>
  <si>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</si>
  <si>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</si>
  <si>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</si>
  <si>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</si>
  <si>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</si>
  <si>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</si>
  <si>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</si>
  <si>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</si>
  <si>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</si>
  <si>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</si>
  <si>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</si>
  <si>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</si>
  <si>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</si>
  <si>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</si>
  <si>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</si>
  <si>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</si>
  <si>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</si>
  <si>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</si>
  <si>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</si>
  <si>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</si>
  <si>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</si>
  <si>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</si>
  <si>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</si>
  <si>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</si>
  <si>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</si>
  <si>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</si>
  <si>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</si>
  <si>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</si>
  <si>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</si>
  <si>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</si>
  <si>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</si>
  <si>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</si>
  <si>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</si>
  <si>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</si>
  <si>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</si>
  <si>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</si>
  <si>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</si>
  <si>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</si>
  <si>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</si>
  <si>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</si>
  <si>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</si>
  <si>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</si>
  <si>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</si>
  <si>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</si>
  <si>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</si>
  <si>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</si>
  <si>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</si>
  <si>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</si>
  <si>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</si>
  <si>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</si>
  <si>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</si>
  <si>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</si>
  <si>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</si>
  <si>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</si>
  <si>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</si>
  <si>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</si>
  <si>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</si>
  <si>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</si>
  <si>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</si>
  <si>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</si>
  <si>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</si>
  <si>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</si>
  <si>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</si>
  <si>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</si>
  <si>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</si>
  <si>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</si>
  <si>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</si>
  <si>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</si>
  <si>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</si>
  <si>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</si>
  <si>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</si>
  <si>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</si>
  <si>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</si>
  <si>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</si>
  <si>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</si>
  <si>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</si>
  <si>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</si>
  <si>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</si>
  <si>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</si>
  <si>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</si>
  <si>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</si>
  <si>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</si>
  <si>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</si>
  <si>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</si>
  <si>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</si>
  <si>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</si>
  <si>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</si>
  <si>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</si>
  <si>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</si>
  <si>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</si>
  <si>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</si>
  <si>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</si>
  <si>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</si>
  <si>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</si>
  <si>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</si>
  <si>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</si>
  <si>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</si>
  <si>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</si>
  <si>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</si>
  <si>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</si>
  <si>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</si>
  <si>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</si>
  <si>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</si>
  <si>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</si>
  <si>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</si>
  <si>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</si>
  <si>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</si>
  <si>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</si>
  <si>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</si>
  <si>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</si>
  <si>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</si>
  <si>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</si>
  <si>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</si>
  <si>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</si>
  <si>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</si>
  <si>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</si>
  <si>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</si>
  <si>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</si>
  <si>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</si>
  <si>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</si>
  <si>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</si>
  <si>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</si>
  <si>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</si>
  <si>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</si>
  <si>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</si>
  <si>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</si>
  <si>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</si>
  <si>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</si>
  <si>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</si>
  <si>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</si>
  <si>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</si>
  <si>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</si>
  <si>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</si>
  <si>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</si>
  <si>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</si>
  <si>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</si>
  <si>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</si>
  <si>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</si>
  <si>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</si>
  <si>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</si>
  <si>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</si>
  <si>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</si>
  <si>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</si>
  <si>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</si>
  <si>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</si>
  <si>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</si>
  <si>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</si>
  <si>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</si>
  <si>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</si>
  <si>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</si>
  <si>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</si>
  <si>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</si>
  <si>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</si>
  <si>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</si>
  <si>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</si>
  <si>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</si>
  <si>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</si>
  <si>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</si>
  <si>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</si>
  <si>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</si>
  <si>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</si>
  <si>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</si>
  <si>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</si>
  <si>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</si>
  <si>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</si>
  <si>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</si>
  <si>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</si>
  <si>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</si>
  <si>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</si>
  <si>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</si>
  <si>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</si>
  <si>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</si>
  <si>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</si>
  <si>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</si>
  <si>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</si>
  <si>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</si>
  <si>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</si>
  <si>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</si>
  <si>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</si>
  <si>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</si>
  <si>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</si>
  <si>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</si>
  <si>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</si>
  <si>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</si>
  <si>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</si>
  <si>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</si>
  <si>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</si>
  <si>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</si>
  <si>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</si>
  <si>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</si>
  <si>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</si>
  <si>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</si>
  <si>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</si>
  <si>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</si>
  <si>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</si>
  <si>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</si>
  <si>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</si>
  <si>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</si>
  <si>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</si>
  <si>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</si>
  <si>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</si>
  <si>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</si>
  <si>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</si>
  <si>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</si>
  <si>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</si>
  <si>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</si>
  <si>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</si>
  <si>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</si>
  <si>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</si>
  <si>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</si>
  <si>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</si>
  <si>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</si>
  <si>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</si>
  <si>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</si>
  <si>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</si>
  <si>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</si>
  <si>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</si>
  <si>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</si>
  <si>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</si>
  <si>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</si>
  <si>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</si>
  <si>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</si>
  <si>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</si>
  <si>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</si>
  <si>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</si>
  <si>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</si>
  <si>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</si>
  <si>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</si>
  <si>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</si>
  <si>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</si>
  <si>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</si>
  <si>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</si>
  <si>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</si>
  <si>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</si>
  <si>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</si>
  <si>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</si>
  <si>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</si>
  <si>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</si>
  <si>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</si>
  <si>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</si>
  <si>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</si>
  <si>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</si>
  <si>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</si>
  <si>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</si>
  <si>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</si>
  <si>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</si>
  <si>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</si>
  <si>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</si>
  <si>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</si>
  <si>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</si>
  <si>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</si>
  <si>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</si>
  <si>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</si>
  <si>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</si>
  <si>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</si>
  <si>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</si>
  <si>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</si>
  <si>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</si>
  <si>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</si>
  <si>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</si>
  <si>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</si>
  <si>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</si>
  <si>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</si>
  <si>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</si>
  <si>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</si>
  <si>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</si>
  <si>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</si>
  <si>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</si>
  <si>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</si>
  <si>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</si>
  <si>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</si>
  <si>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</si>
  <si>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</si>
  <si>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</si>
  <si>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</si>
  <si>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</si>
  <si>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</si>
  <si>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</si>
  <si>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</si>
  <si>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</si>
  <si>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</si>
  <si>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</si>
  <si>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</si>
  <si>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</si>
  <si>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</si>
  <si>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</si>
  <si>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</si>
  <si>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</si>
  <si>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</si>
  <si>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</si>
  <si>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</si>
  <si>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</si>
  <si>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</si>
  <si>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</si>
  <si>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</si>
  <si>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</si>
  <si>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</si>
  <si>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</si>
  <si>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</si>
  <si>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</si>
  <si>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</si>
  <si>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</si>
  <si>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</si>
  <si>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</si>
  <si>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</si>
  <si>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</si>
  <si>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</si>
  <si>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</si>
  <si>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</si>
  <si>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</si>
  <si>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</si>
  <si>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</si>
  <si>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</si>
  <si>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</si>
  <si>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</si>
  <si>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</si>
  <si>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</si>
  <si>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</si>
  <si>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</si>
  <si>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</si>
  <si>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</si>
  <si>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</si>
  <si>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</si>
  <si>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</si>
  <si>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</si>
  <si>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</si>
  <si>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</si>
  <si>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</si>
  <si>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</si>
  <si>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</si>
  <si>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</si>
  <si>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</si>
  <si>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</si>
  <si>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</si>
  <si>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</si>
  <si>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</si>
  <si>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</si>
  <si>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</si>
  <si>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</si>
  <si>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</si>
  <si>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</si>
  <si>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</si>
  <si>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</si>
  <si>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</si>
  <si>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</si>
  <si>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</si>
  <si>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</si>
  <si>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</si>
  <si>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</si>
  <si>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</si>
  <si>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</si>
  <si>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</si>
  <si>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</si>
  <si>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</si>
  <si>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</si>
  <si>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</si>
  <si>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</si>
  <si>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</si>
  <si>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</si>
  <si>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</si>
  <si>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</si>
  <si>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</si>
  <si>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</si>
  <si>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</si>
  <si>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</si>
  <si>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</si>
  <si>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</si>
  <si>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</si>
  <si>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</si>
  <si>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</si>
  <si>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</si>
  <si>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</si>
  <si>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</si>
  <si>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</si>
  <si>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</si>
  <si>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</si>
  <si>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</si>
  <si>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</si>
  <si>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</si>
  <si>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</si>
  <si>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</si>
  <si>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</si>
  <si>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</si>
  <si>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</si>
  <si>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</si>
  <si>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</si>
  <si>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</si>
  <si>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</si>
  <si>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</si>
  <si>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</si>
  <si>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</si>
  <si>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</si>
  <si>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</si>
  <si>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</si>
  <si>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</si>
  <si>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</si>
  <si>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</si>
  <si>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</si>
  <si>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</si>
  <si>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</si>
  <si>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</si>
  <si>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</si>
  <si>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</si>
  <si>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</si>
  <si>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</si>
  <si>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</si>
  <si>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</si>
  <si>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</si>
  <si>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</si>
  <si>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</si>
  <si>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</si>
  <si>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</si>
  <si>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</si>
  <si>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</si>
  <si>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</si>
  <si>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</si>
  <si>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</si>
  <si>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</si>
  <si>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</si>
  <si>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</si>
  <si>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</si>
  <si>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</si>
  <si>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</si>
  <si>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</si>
  <si>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</si>
  <si>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</si>
  <si>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</si>
  <si>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</si>
  <si>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</si>
  <si>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</si>
  <si>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</si>
  <si>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</si>
  <si>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</si>
  <si>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</si>
  <si>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</si>
  <si>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</si>
  <si>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</si>
  <si>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</si>
  <si>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</si>
  <si>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</si>
  <si>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</si>
  <si>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</si>
  <si>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</si>
  <si>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</si>
  <si>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</si>
  <si>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</si>
  <si>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</si>
  <si>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</si>
  <si>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</si>
  <si>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</si>
  <si>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</si>
  <si>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</si>
  <si>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</si>
  <si>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</si>
  <si>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</si>
  <si>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</si>
  <si>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</si>
  <si>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</si>
  <si>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</si>
  <si>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</si>
  <si>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</si>
  <si>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</si>
  <si>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</si>
  <si>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</si>
  <si>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</si>
  <si>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</si>
  <si>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</si>
  <si>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</si>
  <si>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</si>
  <si>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</si>
  <si>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</si>
  <si>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</si>
  <si>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</si>
  <si>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</si>
  <si>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</si>
  <si>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</si>
  <si>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</si>
  <si>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</si>
  <si>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</si>
  <si>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</si>
  <si>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</si>
  <si>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</si>
  <si>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</si>
  <si>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</si>
  <si>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</si>
  <si>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</si>
  <si>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</si>
  <si>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</si>
  <si>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</si>
  <si>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</si>
  <si>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</si>
  <si>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</si>
  <si>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</si>
  <si>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</si>
  <si>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</si>
  <si>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</si>
  <si>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</si>
  <si>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</si>
  <si>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</si>
  <si>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</si>
  <si>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</si>
  <si>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</si>
  <si>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</si>
  <si>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</si>
  <si>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</si>
  <si>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</si>
  <si>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</si>
  <si>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</si>
  <si>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</si>
  <si>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</si>
  <si>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</si>
  <si>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</si>
  <si>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</si>
  <si>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</si>
  <si>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</si>
  <si>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</si>
  <si>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</si>
  <si>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</si>
  <si>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</si>
  <si>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</si>
  <si>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</si>
  <si>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</si>
  <si>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</si>
  <si>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</si>
  <si>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</si>
  <si>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</si>
  <si>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</si>
  <si>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</si>
  <si>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</si>
  <si>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</si>
  <si>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</si>
  <si>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</si>
  <si>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</si>
  <si>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</si>
  <si>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</si>
  <si>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</si>
  <si>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</si>
  <si>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</si>
  <si>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</si>
  <si>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</si>
  <si>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</si>
  <si>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</si>
  <si>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</si>
  <si>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</si>
  <si>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</si>
  <si>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</si>
  <si>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</si>
  <si>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</si>
  <si>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</si>
  <si>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</si>
  <si>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</si>
  <si>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</si>
  <si>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</si>
  <si>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</si>
  <si>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</si>
  <si>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</si>
  <si>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</si>
  <si>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</si>
  <si>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</si>
  <si>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</si>
  <si>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</si>
  <si>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</si>
  <si>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</si>
  <si>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</si>
  <si>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</si>
  <si>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</si>
  <si>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</si>
  <si>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</si>
  <si>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</si>
  <si>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</si>
  <si>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</si>
  <si>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</si>
  <si>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</si>
  <si>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</si>
  <si>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</si>
  <si>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</si>
  <si>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</si>
  <si>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</si>
  <si>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</si>
  <si>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</si>
  <si>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</si>
  <si>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</si>
  <si>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</si>
  <si>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</si>
  <si>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</si>
  <si>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</si>
  <si>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</si>
  <si>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</si>
  <si>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</si>
  <si>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</si>
  <si>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</si>
  <si>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</si>
  <si>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</si>
  <si>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</si>
  <si>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</si>
  <si>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</si>
  <si>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</si>
  <si>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</si>
  <si>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</si>
  <si>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</si>
  <si>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</si>
  <si>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</si>
  <si>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</si>
  <si>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</si>
  <si>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</si>
  <si>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</si>
  <si>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</si>
  <si>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</si>
  <si>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</si>
  <si>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</si>
  <si>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</si>
  <si>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</si>
  <si>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</si>
  <si>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</si>
  <si>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</si>
  <si>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</si>
  <si>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</si>
  <si>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</si>
  <si>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</si>
  <si>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</si>
  <si>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</si>
  <si>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</si>
  <si>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</si>
  <si>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</si>
  <si>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</si>
  <si>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</si>
  <si>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</si>
  <si>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</si>
  <si>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</si>
  <si>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</si>
  <si>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</si>
  <si>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</si>
  <si>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</si>
  <si>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</si>
  <si>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</si>
  <si>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</si>
  <si>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</si>
  <si>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</si>
  <si>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</si>
  <si>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</si>
  <si>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</si>
  <si>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</si>
  <si>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</si>
  <si>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</si>
  <si>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</si>
  <si>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</si>
  <si>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</si>
  <si>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</si>
  <si>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</si>
  <si>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</si>
  <si>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</si>
  <si>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</si>
  <si>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</si>
  <si>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</si>
  <si>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</si>
  <si>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</si>
  <si>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</si>
  <si>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</si>
  <si>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</si>
  <si>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</si>
  <si>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</si>
  <si>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</si>
  <si>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</si>
  <si>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</si>
  <si>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</si>
  <si>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</si>
  <si>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</si>
  <si>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</si>
  <si>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</si>
  <si>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</si>
  <si>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</si>
  <si>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</si>
  <si>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</si>
  <si>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</si>
  <si>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</si>
  <si>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</si>
  <si>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</si>
  <si>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</si>
  <si>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</si>
  <si>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</si>
  <si>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</si>
  <si>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</si>
  <si>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</si>
  <si>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</si>
  <si>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</si>
  <si>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</si>
  <si>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</si>
  <si>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</si>
  <si>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</si>
  <si>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</si>
  <si>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</si>
  <si>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</si>
  <si>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</si>
  <si>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</si>
  <si>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</si>
  <si>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</si>
  <si>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</si>
  <si>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</si>
  <si>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</si>
  <si>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</si>
  <si>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</si>
  <si>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</si>
  <si>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</si>
  <si>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</si>
  <si>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</si>
  <si>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</si>
  <si>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</si>
  <si>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</si>
  <si>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</si>
  <si>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</si>
  <si>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</si>
  <si>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</si>
  <si>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</si>
  <si>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</si>
  <si>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</si>
  <si>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</si>
  <si>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</si>
  <si>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</si>
  <si>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</si>
  <si>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</si>
  <si>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</si>
  <si>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</si>
  <si>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</si>
  <si>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</si>
  <si>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</si>
  <si>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</si>
  <si>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</si>
  <si>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</si>
  <si>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</si>
  <si>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</si>
  <si>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</si>
  <si>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</si>
  <si>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</si>
  <si>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</si>
  <si>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</si>
  <si>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</si>
  <si>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</si>
  <si>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</si>
  <si>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</si>
  <si>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</si>
  <si>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</si>
  <si>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</si>
  <si>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</si>
  <si>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</si>
  <si>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</si>
  <si>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</si>
  <si>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</si>
  <si>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</si>
  <si>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</si>
  <si>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</si>
  <si>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</si>
  <si>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</si>
  <si>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</si>
  <si>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</si>
  <si>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</si>
  <si>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</si>
  <si>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</si>
  <si>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</si>
  <si>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</si>
  <si>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</si>
  <si>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</si>
  <si>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</si>
  <si>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</si>
  <si>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</si>
  <si>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</si>
  <si>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</si>
  <si>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</si>
  <si>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</si>
  <si>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</si>
  <si>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</si>
  <si>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</si>
  <si>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</si>
  <si>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</si>
  <si>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</si>
  <si>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</si>
  <si>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</si>
  <si>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</si>
  <si>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</si>
  <si>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</si>
  <si>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</si>
  <si>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</si>
  <si>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</si>
  <si>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</si>
  <si>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</si>
  <si>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</si>
  <si>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</si>
  <si>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</si>
  <si>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</si>
  <si>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</si>
  <si>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</si>
  <si>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</si>
  <si>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</si>
  <si>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</si>
  <si>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</si>
  <si>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</si>
  <si>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</si>
  <si>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</si>
  <si>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</si>
  <si>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</si>
  <si>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</si>
  <si>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</si>
  <si>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</si>
  <si>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</si>
  <si>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</si>
  <si>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</si>
  <si>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</si>
  <si>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</si>
  <si>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</si>
  <si>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</si>
  <si>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</si>
  <si>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</si>
  <si>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</si>
  <si>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</si>
  <si>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</si>
  <si>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</si>
  <si>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</si>
  <si>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</si>
  <si>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</si>
  <si>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</si>
  <si>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</si>
  <si>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</si>
  <si>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</si>
  <si>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</si>
  <si>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</si>
  <si>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</si>
  <si>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</si>
  <si>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</si>
  <si>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</si>
  <si>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</si>
  <si>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</si>
  <si>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</si>
  <si>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</si>
  <si>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</si>
  <si>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</si>
  <si>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</si>
  <si>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</si>
  <si>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</si>
  <si>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</si>
  <si>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</si>
  <si>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</si>
  <si>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</si>
  <si>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</si>
  <si>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</si>
  <si>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</si>
  <si>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</si>
  <si>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</si>
  <si>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</si>
  <si>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</si>
  <si>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</si>
  <si>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</si>
  <si>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</si>
  <si>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</si>
  <si>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</si>
  <si>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</si>
  <si>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</si>
  <si>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</si>
  <si>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</si>
  <si>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</si>
  <si>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</si>
  <si>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</si>
  <si>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</si>
  <si>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</si>
  <si>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</si>
  <si>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</si>
  <si>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</si>
  <si>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</si>
  <si>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</si>
  <si>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</si>
  <si>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</si>
  <si>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</si>
  <si>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</si>
  <si>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</si>
  <si>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</si>
  <si>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</si>
  <si>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</si>
  <si>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</si>
  <si>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</si>
  <si>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</si>
  <si>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</si>
  <si>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</si>
  <si>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</si>
  <si>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</si>
  <si>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</si>
  <si>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</si>
  <si>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</si>
  <si>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</si>
  <si>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</si>
  <si>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</si>
  <si>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</si>
  <si>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</si>
  <si>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</si>
  <si>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</si>
  <si>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</si>
  <si>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</si>
  <si>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</si>
  <si>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</si>
  <si>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</si>
  <si>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</si>
  <si>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</si>
  <si>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</si>
  <si>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</si>
  <si>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</si>
  <si>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</si>
  <si>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</si>
  <si>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</si>
  <si>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</si>
  <si>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</si>
  <si>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</si>
  <si>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</si>
  <si>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</si>
  <si>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</si>
  <si>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</si>
  <si>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</si>
  <si>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</si>
  <si>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</si>
  <si>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</si>
  <si>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</si>
  <si>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</si>
  <si>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</si>
  <si>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</si>
  <si>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</si>
  <si>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</si>
  <si>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</si>
  <si>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</si>
  <si>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</si>
  <si>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</si>
  <si>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</si>
  <si>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</si>
  <si>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</si>
  <si>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</si>
  <si>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</si>
  <si>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</si>
  <si>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</si>
  <si>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</si>
  <si>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</si>
  <si>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</si>
  <si>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</si>
  <si>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</si>
  <si>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</si>
  <si>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</si>
  <si>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</si>
  <si>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</si>
  <si>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</si>
  <si>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</si>
  <si>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</si>
  <si>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</si>
  <si>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</si>
  <si>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</si>
  <si>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</si>
  <si>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</si>
  <si>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</si>
  <si>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</si>
  <si>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</si>
  <si>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</si>
  <si>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</si>
  <si>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</si>
  <si>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</si>
  <si>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</si>
  <si>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</si>
  <si>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</si>
  <si>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</si>
  <si>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</si>
  <si>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</si>
  <si>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</si>
  <si>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</si>
  <si>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</si>
  <si>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</si>
  <si>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</si>
  <si>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</si>
  <si>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</si>
  <si>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</si>
  <si>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</si>
  <si>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</si>
  <si>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</si>
  <si>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</si>
  <si>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</si>
  <si>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</si>
  <si>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</si>
  <si>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</si>
  <si>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</si>
  <si>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</si>
  <si>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</si>
  <si>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</si>
  <si>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</si>
  <si>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</si>
  <si>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</si>
  <si>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</si>
  <si>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</si>
  <si>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</si>
  <si>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</si>
  <si>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</si>
  <si>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</si>
  <si>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</si>
  <si>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</si>
  <si>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</si>
  <si>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</si>
  <si>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</si>
  <si>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</si>
  <si>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</si>
  <si>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</si>
  <si>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</si>
  <si>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</si>
  <si>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</si>
  <si>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</si>
  <si>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</si>
  <si>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</si>
  <si>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</si>
  <si>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</si>
  <si>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</si>
  <si>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</si>
  <si>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</si>
  <si>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</si>
  <si>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</si>
  <si>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</si>
  <si>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</si>
  <si>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</si>
  <si>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</si>
  <si>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</si>
  <si>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</si>
  <si>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</si>
  <si>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</si>
  <si>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</si>
  <si>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</si>
  <si>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</si>
  <si>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</si>
  <si>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</si>
  <si>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</si>
  <si>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</si>
  <si>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</si>
  <si>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</si>
  <si>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</si>
  <si>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</si>
  <si>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</si>
  <si>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</si>
  <si>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</si>
  <si>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</si>
  <si>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</si>
  <si>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</si>
  <si>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</si>
  <si>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</si>
  <si>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</si>
  <si>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</si>
  <si>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</si>
  <si>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</si>
  <si>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</si>
  <si>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</si>
  <si>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</si>
  <si>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</si>
  <si>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</si>
  <si>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</si>
  <si>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</si>
  <si>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</si>
  <si>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</si>
  <si>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</si>
  <si>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</si>
  <si>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</si>
  <si>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</si>
  <si>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</si>
  <si>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</si>
  <si>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</si>
  <si>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</si>
  <si>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</si>
  <si>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</si>
  <si>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</si>
  <si>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</si>
  <si>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</si>
  <si>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</si>
  <si>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</si>
  <si>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</si>
  <si>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</si>
  <si>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</si>
  <si>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</si>
  <si>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</si>
  <si>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</si>
  <si>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</si>
  <si>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</si>
  <si>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</si>
  <si>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</si>
  <si>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</si>
  <si>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</si>
  <si>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</si>
  <si>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</si>
  <si>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</si>
  <si>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</si>
  <si>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</si>
  <si>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</si>
  <si>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</si>
  <si>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</si>
  <si>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</si>
  <si>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</si>
  <si>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</si>
  <si>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</si>
  <si>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</si>
  <si>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</si>
  <si>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</si>
  <si>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</si>
  <si>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</si>
  <si>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</si>
  <si>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</si>
  <si>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</si>
  <si>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</si>
  <si>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</si>
  <si>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</si>
  <si>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</si>
  <si>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</si>
  <si>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</si>
  <si>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</si>
  <si>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</si>
  <si>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</si>
  <si>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</si>
  <si>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</si>
  <si>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</si>
  <si>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</si>
  <si>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</si>
  <si>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</si>
  <si>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</si>
  <si>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</si>
  <si>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</si>
  <si>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</si>
  <si>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</si>
  <si>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</si>
  <si>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</si>
  <si>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</si>
  <si>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</si>
  <si>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</si>
  <si>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</si>
  <si>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</si>
  <si>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</si>
  <si>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</si>
  <si>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</si>
  <si>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</si>
  <si>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</si>
  <si>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</si>
  <si>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</si>
  <si>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</si>
  <si>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</si>
  <si>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</si>
  <si>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</si>
  <si>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</si>
  <si>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</si>
  <si>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</si>
  <si>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</si>
  <si>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</si>
  <si>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</si>
  <si>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</si>
  <si>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</si>
  <si>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</si>
  <si>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</si>
  <si>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</si>
  <si>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</si>
  <si>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</si>
  <si>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</si>
  <si>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</si>
  <si>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</si>
  <si>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</si>
  <si>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</si>
  <si>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</si>
  <si>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</si>
  <si>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</si>
  <si>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</si>
  <si>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</si>
  <si>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</si>
  <si>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</si>
  <si>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</si>
  <si>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</si>
  <si>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</si>
  <si>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</si>
  <si>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</si>
  <si>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</si>
  <si>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</si>
  <si>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</si>
  <si>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</si>
  <si>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</si>
  <si>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</si>
  <si>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</si>
  <si>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</si>
  <si>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</si>
  <si>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</si>
  <si>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</si>
  <si>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</si>
  <si>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</si>
  <si>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</si>
  <si>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</si>
  <si>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</si>
  <si>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</si>
  <si>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</si>
  <si>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</si>
  <si>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</si>
  <si>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</si>
  <si>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</si>
  <si>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</si>
  <si>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</si>
  <si>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</si>
  <si>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</si>
  <si>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</si>
  <si>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</si>
  <si>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</si>
  <si>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</si>
  <si>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</si>
  <si>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</si>
  <si>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</si>
  <si>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</si>
  <si>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</si>
  <si>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</si>
  <si>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</si>
  <si>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</si>
  <si>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</si>
  <si>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</si>
  <si>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</si>
  <si>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</si>
  <si>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</si>
  <si>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</si>
  <si>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</si>
  <si>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</si>
  <si>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</si>
  <si>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</si>
  <si>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</si>
  <si>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</si>
  <si>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</si>
  <si>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</si>
  <si>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</si>
  <si>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</si>
  <si>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</si>
  <si>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</si>
  <si>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</si>
  <si>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</si>
  <si>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</si>
  <si>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</si>
  <si>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</si>
  <si>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</si>
  <si>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</si>
  <si>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</si>
  <si>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</si>
  <si>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</si>
  <si>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</si>
  <si>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</si>
  <si>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</si>
  <si>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</si>
  <si>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</si>
  <si>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</si>
  <si>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</si>
  <si>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</si>
  <si>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</si>
  <si>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</si>
  <si>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</si>
  <si>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</si>
  <si>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</si>
  <si>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</si>
  <si>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</si>
  <si>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</si>
  <si>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</si>
  <si>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</si>
  <si>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</si>
  <si>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</si>
  <si>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</si>
  <si>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</si>
  <si>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</si>
  <si>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</si>
  <si>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</si>
  <si>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</si>
  <si>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</si>
  <si>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</si>
  <si>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</si>
  <si>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</si>
  <si>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</si>
  <si>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</si>
  <si>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</si>
  <si>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</si>
  <si>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</si>
  <si>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</si>
  <si>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</si>
  <si>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</si>
  <si>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</si>
  <si>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</si>
  <si>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</si>
  <si>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</si>
  <si>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</si>
  <si>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</si>
  <si>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</si>
  <si>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</si>
  <si>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</si>
  <si>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</si>
  <si>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</si>
  <si>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</si>
  <si>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</si>
  <si>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</si>
  <si>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</si>
  <si>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</si>
  <si>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</si>
  <si>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</si>
  <si>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</si>
  <si>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</si>
  <si>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</si>
  <si>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</si>
  <si>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</si>
  <si>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</si>
  <si>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</si>
  <si>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</si>
  <si>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</si>
  <si>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</si>
  <si>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</si>
  <si>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</si>
  <si>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</si>
  <si>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</si>
  <si>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</si>
  <si>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</si>
  <si>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</si>
  <si>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</si>
  <si>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</si>
  <si>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</si>
  <si>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</si>
  <si>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</si>
  <si>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</si>
  <si>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</si>
  <si>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</si>
  <si>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</si>
  <si>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</si>
  <si>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</si>
  <si>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</si>
  <si>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</si>
  <si>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</si>
  <si>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</si>
  <si>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</si>
  <si>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</si>
  <si>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</si>
  <si>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</si>
  <si>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</si>
  <si>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</si>
  <si>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</si>
  <si>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</si>
  <si>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</si>
  <si>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</si>
  <si>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</si>
  <si>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</si>
  <si>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</si>
  <si>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</si>
  <si>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</si>
  <si>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</si>
  <si>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</si>
  <si>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</si>
  <si>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</si>
  <si>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</si>
  <si>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</si>
  <si>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</si>
  <si>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</si>
  <si>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</si>
  <si>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</si>
  <si>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</si>
  <si>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</si>
  <si>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</si>
  <si>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</si>
  <si>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</si>
  <si>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</si>
  <si>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</si>
  <si>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</si>
  <si>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</si>
  <si>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</si>
  <si>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</si>
  <si>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</si>
  <si>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</si>
  <si>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</si>
  <si>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</si>
  <si>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</si>
  <si>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</si>
  <si>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</si>
  <si>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</si>
  <si>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</si>
  <si>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</si>
  <si>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</si>
  <si>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</si>
  <si>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</si>
  <si>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</si>
  <si>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</si>
  <si>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</si>
  <si>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</si>
  <si>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</si>
  <si>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</si>
  <si>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</si>
  <si>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</si>
  <si>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</si>
  <si>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</si>
  <si>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</si>
  <si>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</si>
  <si>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</si>
  <si>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</si>
  <si>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</si>
  <si>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</si>
  <si>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</si>
  <si>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</si>
  <si>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</si>
  <si>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</si>
  <si>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</si>
  <si>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</si>
  <si>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</si>
  <si>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</si>
  <si>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</si>
  <si>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</si>
  <si>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</si>
  <si>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</si>
  <si>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</si>
  <si>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</si>
  <si>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</si>
  <si>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</si>
  <si>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</si>
  <si>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</si>
  <si>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</si>
  <si>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</si>
  <si>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</si>
  <si>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</si>
  <si>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</si>
  <si>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</si>
  <si>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</si>
  <si>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</si>
  <si>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</si>
  <si>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</si>
  <si>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</si>
  <si>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</si>
  <si>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</si>
  <si>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</si>
  <si>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</si>
  <si>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</si>
  <si>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</si>
  <si>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</si>
  <si>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</si>
  <si>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</si>
  <si>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</si>
  <si>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</si>
  <si>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</si>
  <si>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</si>
  <si>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</si>
  <si>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</si>
  <si>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</si>
  <si>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</si>
  <si>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</si>
  <si>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</si>
  <si>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</si>
  <si>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</si>
  <si>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</si>
  <si>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</si>
  <si>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</si>
  <si>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</si>
  <si>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</si>
  <si>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</si>
  <si>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</si>
  <si>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</si>
  <si>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</si>
  <si>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</si>
  <si>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</si>
  <si>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</si>
  <si>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</si>
  <si>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</si>
  <si>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</si>
  <si>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</si>
  <si>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</si>
  <si>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</si>
  <si>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</si>
  <si>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</si>
  <si>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</si>
  <si>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</si>
  <si>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</si>
  <si>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</si>
  <si>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</si>
  <si>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</si>
  <si>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</si>
  <si>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</si>
  <si>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</si>
  <si>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</si>
  <si>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</si>
  <si>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</si>
  <si>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</si>
  <si>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</si>
  <si>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</si>
  <si>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</si>
  <si>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</si>
  <si>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</si>
  <si>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</si>
  <si>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</si>
  <si>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</si>
  <si>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</si>
  <si>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</si>
  <si>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</si>
  <si>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</si>
  <si>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</si>
  <si>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</si>
  <si>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</si>
  <si>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</si>
  <si>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</si>
  <si>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</si>
  <si>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</si>
  <si>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</si>
  <si>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</si>
  <si>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</si>
  <si>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</si>
  <si>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</si>
  <si>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</si>
  <si>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</si>
  <si>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</si>
  <si>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</si>
  <si>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</si>
  <si>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</si>
  <si>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</si>
  <si>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</si>
  <si>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</si>
  <si>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</si>
  <si>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</si>
  <si>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</si>
  <si>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</si>
  <si>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</si>
  <si>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</si>
  <si>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</si>
  <si>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</si>
  <si>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</si>
  <si>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</si>
  <si>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</si>
  <si>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</si>
  <si>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</si>
  <si>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</si>
  <si>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</si>
  <si>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</si>
  <si>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</si>
  <si>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</si>
  <si>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</si>
  <si>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</si>
  <si>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</si>
  <si>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</si>
  <si>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</si>
  <si>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</si>
  <si>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</si>
  <si>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</si>
  <si>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</si>
  <si>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</si>
  <si>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</si>
  <si>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</si>
  <si>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</si>
  <si>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</si>
  <si>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</si>
  <si>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</si>
  <si>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</si>
  <si>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</si>
  <si>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</si>
  <si>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</si>
  <si>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</si>
  <si>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</si>
  <si>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</si>
  <si>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</si>
  <si>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</si>
  <si>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</si>
  <si>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</si>
  <si>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</si>
  <si>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</si>
  <si>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</si>
  <si>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</si>
  <si>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</si>
  <si>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</si>
  <si>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</si>
  <si>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</si>
  <si>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</si>
  <si>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</si>
  <si>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</si>
  <si>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</si>
  <si>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</si>
  <si>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</si>
  <si>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</si>
  <si>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</si>
  <si>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</si>
  <si>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</si>
  <si>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</si>
  <si>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</si>
  <si>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</si>
  <si>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</si>
  <si>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</si>
  <si>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</si>
  <si>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</si>
  <si>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</si>
  <si>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</si>
  <si>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</si>
  <si>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</si>
  <si>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</si>
  <si>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</si>
  <si>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</si>
  <si>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</si>
  <si>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</si>
  <si>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</si>
  <si>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</si>
  <si>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</si>
  <si>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</si>
  <si>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</si>
  <si>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</si>
  <si>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</si>
  <si>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</si>
  <si>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</si>
  <si>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</si>
  <si>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</si>
  <si>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</si>
  <si>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</si>
  <si>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</si>
  <si>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</si>
  <si>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</si>
  <si>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</si>
  <si>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</si>
  <si>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</si>
  <si>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</si>
  <si>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</si>
  <si>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</si>
  <si>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</si>
  <si>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</si>
  <si>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</si>
  <si>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</si>
  <si>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</si>
  <si>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</si>
  <si>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</si>
  <si>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</si>
  <si>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</si>
  <si>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</si>
  <si>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</si>
  <si>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</si>
  <si>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</si>
  <si>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</si>
  <si>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</si>
  <si>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</si>
  <si>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</si>
  <si>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</si>
  <si>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</si>
  <si>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</si>
  <si>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</si>
  <si>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</si>
  <si>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</si>
  <si>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</si>
  <si>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</si>
  <si>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</si>
  <si>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</si>
  <si>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</si>
  <si>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</si>
  <si>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</si>
  <si>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</si>
  <si>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</si>
  <si>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</si>
  <si>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</si>
  <si>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</si>
  <si>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</si>
  <si>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</si>
  <si>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</si>
  <si>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</si>
  <si>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</si>
  <si>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</si>
  <si>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</si>
  <si>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</si>
  <si>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</si>
  <si>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</si>
  <si>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</si>
  <si>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</si>
  <si>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</si>
  <si>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</si>
  <si>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</si>
  <si>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</si>
  <si>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</si>
  <si>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</si>
  <si>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</si>
  <si>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</si>
  <si>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</si>
  <si>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</si>
  <si>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</si>
  <si>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</si>
  <si>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</si>
  <si>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</si>
  <si>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</si>
  <si>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</si>
  <si>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</si>
  <si>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</si>
  <si>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</si>
  <si>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</si>
  <si>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</si>
  <si>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</si>
  <si>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</si>
  <si>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</si>
  <si>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</si>
  <si>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</si>
  <si>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</si>
  <si>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</si>
  <si>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</si>
  <si>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</si>
  <si>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</si>
  <si>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</si>
  <si>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</si>
  <si>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</si>
  <si>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</si>
  <si>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</si>
  <si>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</si>
  <si>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</si>
  <si>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</si>
  <si>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</si>
  <si>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</si>
  <si>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</si>
  <si>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</si>
  <si>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</si>
  <si>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</si>
  <si>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</si>
  <si>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</si>
  <si>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</si>
  <si>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</si>
  <si>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</si>
  <si>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</si>
  <si>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</si>
  <si>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</si>
  <si>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</si>
  <si>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</si>
  <si>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</si>
  <si>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</si>
  <si>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</si>
  <si>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</si>
  <si>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</si>
  <si>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</si>
  <si>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</si>
  <si>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</si>
  <si>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</si>
  <si>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</si>
  <si>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</si>
  <si>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</si>
  <si>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</si>
  <si>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</si>
  <si>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</si>
  <si>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</si>
  <si>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</si>
  <si>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</si>
  <si>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</si>
  <si>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</si>
  <si>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</si>
  <si>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</si>
  <si>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</si>
  <si>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</si>
  <si>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</si>
  <si>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</si>
  <si>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</si>
  <si>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</si>
  <si>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</si>
  <si>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</si>
  <si>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</si>
  <si>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</si>
  <si>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</si>
  <si>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</si>
  <si>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</si>
  <si>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</si>
  <si>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</si>
  <si>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</si>
  <si>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</si>
  <si>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</si>
  <si>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</si>
  <si>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</si>
  <si>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</si>
  <si>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</si>
  <si>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</si>
  <si>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</si>
  <si>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</si>
  <si>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</si>
  <si>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</si>
  <si>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</si>
  <si>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</si>
  <si>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</si>
  <si>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</si>
  <si>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</si>
  <si>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</si>
  <si>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</si>
  <si>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</si>
  <si>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</si>
  <si>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</si>
  <si>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</si>
  <si>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</si>
  <si>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</si>
  <si>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</si>
  <si>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</si>
  <si>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</si>
  <si>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</si>
  <si>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</si>
  <si>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</si>
  <si>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</si>
  <si>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</si>
  <si>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</si>
  <si>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</si>
  <si>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</si>
  <si>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</si>
  <si>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</si>
  <si>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</si>
  <si>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</si>
  <si>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</si>
  <si>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</si>
  <si>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</si>
  <si>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</si>
  <si>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</si>
  <si>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</si>
  <si>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</si>
  <si>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</si>
  <si>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</si>
  <si>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</si>
  <si>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</si>
  <si>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</si>
  <si>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</si>
  <si>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</si>
  <si>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</si>
  <si>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</si>
  <si>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</si>
  <si>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</si>
  <si>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</si>
  <si>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</si>
  <si>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</si>
  <si>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</si>
  <si>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</si>
  <si>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</si>
  <si>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</si>
  <si>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</si>
  <si>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</si>
  <si>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</si>
  <si>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</si>
  <si>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</si>
  <si>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</si>
  <si>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</si>
  <si>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</si>
  <si>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</si>
  <si>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</si>
  <si>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</si>
  <si>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</si>
  <si>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</si>
  <si>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</si>
  <si>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</si>
  <si>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</si>
  <si>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</si>
  <si>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</si>
  <si>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</si>
  <si>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</si>
  <si>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</si>
  <si>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</si>
  <si>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</si>
  <si>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</si>
  <si>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</si>
  <si>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</si>
  <si>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</si>
  <si>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</si>
  <si>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</si>
  <si>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</si>
  <si>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</si>
  <si>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</si>
  <si>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</si>
  <si>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</si>
  <si>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</si>
  <si>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</si>
  <si>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</si>
  <si>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</si>
  <si>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</si>
  <si>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</si>
  <si>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</si>
  <si>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</si>
  <si>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</si>
  <si>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</si>
  <si>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</si>
  <si>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</si>
  <si>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</si>
  <si>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</si>
  <si>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</si>
  <si>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</si>
  <si>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</si>
  <si>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</si>
  <si>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</si>
  <si>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</si>
  <si>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</si>
  <si>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</si>
  <si>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</si>
  <si>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</si>
  <si>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</si>
  <si>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</si>
  <si>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</si>
  <si>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</si>
  <si>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</si>
  <si>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</si>
  <si>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</si>
  <si>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</si>
  <si>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</si>
  <si>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</si>
  <si>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</si>
  <si>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</si>
  <si>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</si>
  <si>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</si>
  <si>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</si>
  <si>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</si>
  <si>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</si>
  <si>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</si>
  <si>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</si>
  <si>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</si>
  <si>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</si>
  <si>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</si>
  <si>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</si>
  <si>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</si>
  <si>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</si>
  <si>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</si>
  <si>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</si>
  <si>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</si>
  <si>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</si>
  <si>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</si>
  <si>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</si>
  <si>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</si>
  <si>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</si>
  <si>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</si>
  <si>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</si>
  <si>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</si>
  <si>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</si>
  <si>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</si>
  <si>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</si>
  <si>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</si>
  <si>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</si>
  <si>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</si>
  <si>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</si>
  <si>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</si>
  <si>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</si>
  <si>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</si>
  <si>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</si>
  <si>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</si>
  <si>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</si>
  <si>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</si>
  <si>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</si>
  <si>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</si>
  <si>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</si>
  <si>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</si>
  <si>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</si>
  <si>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</si>
  <si>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</si>
  <si>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</si>
  <si>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</si>
  <si>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</si>
  <si>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</si>
  <si>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</si>
  <si>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</si>
  <si>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</si>
  <si>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</si>
  <si>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</si>
  <si>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</si>
  <si>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</si>
  <si>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</si>
  <si>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</si>
  <si>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</si>
  <si>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</si>
  <si>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</si>
  <si>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</si>
  <si>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</si>
  <si>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</si>
  <si>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</si>
  <si>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</si>
  <si>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</si>
  <si>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</si>
  <si>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</si>
  <si>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</si>
  <si>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</si>
  <si>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</si>
  <si>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</si>
  <si>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</si>
  <si>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</si>
  <si>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</si>
  <si>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</si>
  <si>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</si>
  <si>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</si>
  <si>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</si>
  <si>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</si>
  <si>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</si>
  <si>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</si>
  <si>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</si>
  <si>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</si>
  <si>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</si>
  <si>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</si>
  <si>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</si>
  <si>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</si>
  <si>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</si>
  <si>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</si>
  <si>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</si>
  <si>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</si>
  <si>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</si>
  <si>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</si>
  <si>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</si>
  <si>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</si>
  <si>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</si>
  <si>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</si>
  <si>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</si>
  <si>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</si>
  <si>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</si>
  <si>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</si>
  <si>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</si>
  <si>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</si>
  <si>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</si>
  <si>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</si>
  <si>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</si>
  <si>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</si>
  <si>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</si>
  <si>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</si>
  <si>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</si>
  <si>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</si>
  <si>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</si>
  <si>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</si>
  <si>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</si>
  <si>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</si>
  <si>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</si>
  <si>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</si>
  <si>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</si>
  <si>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</si>
  <si>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</si>
  <si>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</si>
  <si>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</si>
  <si>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</si>
  <si>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</si>
  <si>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</si>
  <si>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</si>
  <si>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</si>
  <si>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</si>
  <si>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</si>
  <si>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</si>
  <si>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</si>
  <si>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</si>
  <si>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</si>
  <si>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</si>
  <si>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</si>
  <si>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</si>
  <si>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</si>
  <si>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</si>
  <si>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</si>
  <si>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</si>
  <si>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</si>
  <si>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</si>
  <si>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</si>
  <si>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</si>
  <si>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</si>
  <si>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</si>
  <si>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</si>
  <si>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</si>
  <si>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</si>
  <si>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</si>
  <si>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</si>
  <si>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</si>
  <si>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</si>
  <si>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</si>
  <si>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</si>
  <si>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</si>
  <si>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</si>
  <si>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</si>
  <si>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</si>
  <si>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</si>
  <si>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</si>
  <si>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</si>
  <si>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</si>
  <si>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</si>
  <si>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</si>
  <si>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</si>
  <si>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</si>
  <si>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</si>
  <si>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</si>
  <si>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</si>
  <si>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</si>
  <si>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</si>
  <si>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</si>
  <si>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</si>
  <si>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</si>
  <si>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</si>
  <si>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</si>
  <si>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</si>
  <si>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</si>
  <si>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</si>
  <si>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</si>
  <si>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</si>
  <si>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</si>
  <si>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</si>
  <si>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</si>
  <si>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</si>
  <si>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</si>
  <si>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</si>
  <si>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</si>
  <si>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</si>
  <si>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</si>
  <si>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</si>
  <si>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</si>
  <si>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</si>
  <si>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</si>
  <si>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</si>
  <si>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</si>
  <si>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</si>
  <si>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</si>
  <si>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</si>
  <si>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</si>
  <si>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</si>
  <si>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</si>
  <si>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</si>
  <si>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</si>
  <si>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</si>
  <si>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</si>
  <si>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</si>
  <si>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</si>
  <si>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</si>
  <si>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</si>
  <si>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</si>
  <si>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</si>
  <si>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</si>
  <si>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</si>
  <si>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</si>
  <si>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</si>
  <si>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</si>
  <si>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</si>
  <si>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</si>
  <si>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</si>
  <si>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</si>
  <si>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</si>
  <si>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</si>
  <si>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</si>
  <si>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</si>
  <si>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</si>
  <si>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</si>
  <si>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</si>
  <si>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</si>
  <si>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</si>
  <si>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</si>
  <si>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</si>
  <si>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</si>
  <si>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</si>
  <si>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</si>
  <si>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</si>
  <si>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</si>
  <si>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</si>
  <si>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</si>
  <si>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</si>
  <si>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</si>
  <si>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</si>
  <si>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</si>
  <si>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</si>
  <si>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</si>
  <si>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</si>
  <si>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</si>
  <si>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</si>
  <si>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</si>
  <si>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</si>
  <si>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</si>
  <si>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</si>
  <si>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</si>
  <si>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</si>
  <si>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</si>
  <si>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</si>
  <si>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</si>
  <si>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</si>
  <si>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</si>
  <si>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</si>
  <si>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</si>
  <si>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</si>
  <si>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</si>
  <si>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</si>
  <si>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</si>
  <si>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</si>
  <si>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</si>
  <si>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</si>
  <si>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</si>
  <si>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</si>
  <si>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</si>
  <si>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</si>
  <si>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</si>
  <si>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</si>
  <si>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</si>
  <si>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</si>
  <si>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</si>
  <si>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</si>
  <si>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</si>
  <si>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</si>
  <si>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</si>
  <si>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</si>
  <si>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</si>
  <si>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</si>
  <si>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</si>
  <si>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</si>
  <si>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</si>
  <si>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</si>
  <si>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</si>
  <si>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</si>
  <si>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</si>
  <si>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</si>
  <si>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</si>
  <si>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</si>
  <si>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</si>
  <si>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</si>
  <si>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</si>
  <si>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</si>
  <si>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</si>
  <si>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</si>
  <si>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</si>
  <si>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</si>
  <si>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</si>
  <si>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</si>
  <si>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</si>
  <si>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</si>
  <si>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</si>
  <si>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</si>
  <si>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</si>
  <si>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</si>
  <si>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</si>
  <si>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</si>
  <si>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</si>
  <si>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</si>
  <si>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</si>
  <si>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</si>
  <si>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</si>
  <si>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</si>
  <si>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</si>
  <si>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</si>
  <si>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</si>
  <si>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</si>
  <si>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</si>
  <si>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</si>
  <si>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</si>
  <si>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</si>
  <si>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</si>
  <si>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</si>
  <si>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</si>
  <si>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</si>
  <si>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</si>
  <si>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</si>
  <si>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</si>
  <si>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</si>
  <si>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</si>
  <si>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</si>
  <si>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</si>
  <si>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</si>
  <si>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</si>
  <si>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</si>
  <si>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</si>
  <si>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</si>
  <si>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</si>
  <si>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</si>
  <si>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</si>
  <si>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</si>
  <si>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</si>
  <si>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</si>
  <si>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</si>
  <si>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</si>
  <si>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</si>
  <si>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</si>
  <si>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</si>
  <si>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</si>
  <si>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</si>
  <si>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</si>
  <si>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</si>
  <si>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</si>
  <si>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</si>
  <si>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</si>
  <si>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</si>
  <si>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</si>
  <si>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</si>
  <si>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</si>
  <si>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</si>
  <si>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</si>
  <si>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</si>
  <si>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</si>
  <si>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</si>
  <si>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</si>
  <si>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</si>
  <si>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</si>
  <si>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</si>
  <si>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</si>
  <si>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</si>
  <si>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</si>
  <si>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</si>
  <si>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</si>
  <si>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</si>
  <si>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</si>
  <si>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</si>
  <si>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</si>
  <si>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</si>
  <si>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</si>
  <si>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</si>
  <si>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</si>
  <si>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</si>
  <si>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</si>
  <si>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</si>
  <si>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</si>
  <si>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</si>
  <si>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</si>
  <si>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</si>
  <si>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</si>
  <si>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</si>
  <si>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</si>
  <si>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</si>
  <si>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</si>
  <si>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</si>
  <si>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</si>
  <si>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</si>
  <si>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</si>
  <si>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</si>
  <si>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</si>
  <si>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</si>
  <si>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</si>
  <si>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</si>
  <si>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</si>
  <si>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</si>
  <si>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</si>
  <si>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</si>
  <si>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</si>
  <si>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</si>
  <si>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</si>
  <si>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</si>
  <si>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</si>
  <si>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</si>
  <si>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</si>
  <si>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</si>
  <si>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</si>
  <si>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</si>
  <si>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</si>
  <si>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</si>
  <si>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</si>
  <si>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</si>
  <si>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</si>
  <si>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</si>
  <si>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</si>
  <si>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</si>
  <si>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</si>
  <si>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</si>
  <si>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</si>
  <si>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</si>
  <si>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</si>
  <si>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</si>
  <si>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</si>
  <si>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</si>
  <si>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</si>
  <si>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</si>
  <si>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</si>
  <si>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</si>
  <si>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</si>
  <si>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</si>
  <si>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</si>
  <si>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</si>
  <si>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</si>
  <si>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</si>
  <si>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</si>
  <si>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</si>
  <si>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</si>
  <si>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</si>
  <si>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</si>
  <si>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</si>
  <si>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</si>
  <si>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</si>
  <si>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</si>
  <si>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</si>
  <si>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</si>
  <si>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</si>
  <si>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</si>
  <si>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</si>
  <si>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</si>
  <si>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</si>
  <si>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</si>
  <si>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</si>
  <si>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</si>
  <si>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</si>
  <si>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</si>
  <si>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</si>
  <si>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</si>
  <si>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</si>
  <si>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</si>
  <si>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</si>
  <si>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</si>
  <si>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</si>
  <si>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</si>
  <si>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</si>
  <si>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</si>
  <si>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</si>
  <si>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</si>
  <si>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</si>
  <si>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</si>
  <si>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</si>
  <si>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</si>
  <si>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</si>
  <si>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</si>
  <si>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</si>
  <si>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</si>
  <si>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</si>
  <si>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</si>
  <si>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</si>
  <si>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</si>
  <si>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</si>
  <si>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</si>
  <si>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</si>
  <si>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</si>
  <si>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</si>
  <si>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</si>
  <si>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</si>
  <si>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</si>
  <si>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</si>
  <si>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</si>
  <si>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</si>
  <si>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</si>
  <si>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</si>
  <si>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</si>
  <si>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</si>
  <si>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</si>
  <si>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</si>
  <si>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</si>
  <si>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</si>
  <si>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</si>
  <si>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</si>
  <si>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</si>
  <si>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</si>
  <si>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</si>
  <si>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</si>
  <si>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</si>
  <si>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</si>
  <si>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</si>
  <si>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</si>
  <si>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</si>
  <si>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</si>
  <si>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</si>
  <si>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</si>
  <si>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</si>
  <si>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</si>
  <si>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</si>
  <si>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</si>
  <si>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</si>
  <si>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</si>
  <si>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</si>
  <si>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</si>
  <si>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</si>
  <si>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</si>
  <si>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</si>
  <si>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</si>
  <si>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</si>
  <si>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</si>
  <si>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</si>
  <si>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</si>
  <si>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</si>
  <si>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</si>
  <si>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</si>
  <si>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</si>
  <si>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</si>
  <si>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</si>
  <si>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</si>
  <si>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</si>
  <si>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</si>
  <si>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</si>
  <si>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</si>
  <si>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</si>
  <si>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</si>
  <si>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</si>
  <si>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</si>
  <si>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</si>
  <si>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</si>
  <si>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</si>
  <si>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</si>
  <si>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</si>
  <si>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</si>
  <si>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</si>
  <si>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</si>
  <si>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</si>
  <si>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</si>
  <si>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</si>
  <si>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</si>
  <si>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</si>
  <si>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</si>
  <si>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</si>
  <si>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</si>
  <si>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</si>
  <si>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</si>
  <si>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</si>
  <si>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</si>
  <si>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</si>
  <si>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</si>
  <si>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</si>
  <si>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</si>
  <si>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</si>
  <si>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</si>
  <si>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</si>
  <si>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</si>
  <si>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</si>
  <si>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</si>
  <si>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</si>
  <si>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</si>
  <si>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</si>
  <si>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</si>
  <si>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</si>
  <si>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</si>
  <si>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</si>
  <si>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</si>
  <si>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</si>
  <si>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</si>
  <si>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</si>
  <si>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</si>
  <si>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</si>
  <si>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</si>
  <si>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</si>
  <si>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</si>
  <si>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</si>
  <si>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</si>
  <si>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</si>
  <si>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</si>
  <si>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</si>
  <si>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</si>
  <si>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</si>
  <si>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</si>
  <si>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</si>
  <si>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</si>
  <si>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</si>
  <si>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</si>
  <si>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</si>
  <si>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</si>
  <si>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</si>
  <si>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</si>
  <si>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</si>
  <si>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</si>
  <si>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</si>
  <si>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</si>
  <si>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</si>
  <si>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</si>
  <si>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</si>
  <si>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</si>
  <si>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</si>
  <si>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</si>
  <si>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</si>
  <si>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</si>
  <si>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</si>
  <si>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</si>
  <si>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</si>
  <si>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</si>
  <si>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</si>
  <si>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</si>
  <si>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</si>
  <si>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</si>
  <si>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</si>
  <si>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</si>
  <si>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</si>
  <si>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</si>
  <si>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</si>
  <si>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</si>
  <si>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</si>
  <si>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</si>
  <si>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</si>
  <si>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</si>
  <si>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</si>
  <si>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</si>
  <si>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</si>
  <si>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</si>
  <si>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</si>
  <si>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</si>
  <si>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</si>
  <si>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</si>
  <si>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</si>
  <si>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</si>
  <si>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</si>
  <si>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</si>
  <si>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</si>
  <si>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</si>
  <si>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</si>
  <si>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</si>
  <si>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</si>
  <si>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</si>
  <si>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</si>
  <si>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</si>
  <si>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</si>
  <si>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</si>
  <si>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</si>
  <si>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</si>
  <si>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</si>
  <si>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</si>
  <si>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</si>
  <si>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</si>
  <si>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</si>
  <si>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</si>
  <si>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</si>
  <si>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</si>
  <si>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</si>
  <si>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</si>
  <si>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</si>
  <si>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</si>
  <si>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</si>
  <si>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</si>
  <si>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</si>
  <si>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</si>
  <si>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</si>
  <si>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</si>
  <si>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</si>
  <si>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</si>
  <si>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</si>
  <si>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</si>
  <si>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</si>
  <si>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</si>
  <si>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</si>
  <si>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</si>
  <si>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</si>
  <si>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</si>
  <si>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</si>
  <si>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</si>
  <si>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</si>
  <si>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</si>
  <si>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</si>
  <si>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</si>
  <si>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</si>
  <si>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</si>
  <si>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</si>
  <si>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</si>
  <si>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</si>
  <si>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</si>
  <si>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</si>
  <si>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</si>
  <si>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</si>
  <si>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</si>
  <si>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</si>
  <si>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</si>
  <si>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</si>
  <si>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</si>
  <si>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</si>
  <si>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</si>
  <si>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</si>
  <si>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</si>
  <si>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</si>
  <si>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</si>
  <si>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</si>
  <si>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</si>
  <si>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</si>
  <si>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</si>
  <si>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</si>
  <si>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</si>
  <si>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</si>
  <si>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</si>
  <si>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</si>
  <si>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</si>
  <si>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</si>
  <si>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</si>
  <si>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</si>
  <si>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</si>
  <si>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</si>
  <si>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</si>
  <si>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</si>
  <si>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</si>
  <si>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</si>
  <si>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</si>
  <si>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</si>
  <si>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</si>
  <si>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</si>
  <si>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</si>
  <si>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</si>
  <si>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</si>
  <si>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</si>
  <si>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</si>
  <si>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</si>
  <si>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</si>
  <si>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</si>
  <si>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</si>
  <si>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</si>
  <si>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</si>
  <si>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</si>
  <si>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</si>
  <si>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</si>
  <si>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</si>
  <si>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</si>
  <si>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</si>
  <si>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</si>
  <si>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</si>
  <si>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</si>
  <si>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</si>
  <si>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</si>
  <si>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</si>
  <si>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</si>
  <si>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</si>
  <si>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</si>
  <si>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</si>
  <si>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</si>
  <si>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</si>
  <si>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</si>
  <si>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</si>
  <si>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</si>
  <si>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</si>
  <si>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</si>
  <si>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</si>
  <si>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</si>
  <si>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</si>
  <si>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</si>
  <si>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</si>
  <si>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</si>
  <si>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</si>
  <si>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</si>
  <si>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</si>
  <si>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</si>
  <si>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</si>
  <si>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</si>
  <si>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</si>
  <si>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</si>
  <si>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</si>
  <si>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</si>
  <si>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</si>
  <si>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</si>
  <si>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</si>
  <si>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</si>
  <si>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</si>
  <si>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</si>
  <si>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</si>
  <si>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</si>
  <si>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</si>
  <si>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</si>
  <si>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</si>
  <si>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</si>
  <si>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</si>
  <si>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</si>
  <si>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</si>
  <si>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</si>
  <si>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</si>
  <si>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</si>
  <si>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</si>
  <si>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</si>
  <si>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</si>
  <si>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</si>
  <si>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</si>
  <si>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</si>
  <si>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</si>
  <si>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</si>
  <si>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</si>
  <si>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</si>
  <si>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</si>
  <si>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</si>
  <si>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</si>
  <si>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</si>
  <si>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</si>
  <si>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</si>
  <si>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</si>
  <si>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</si>
  <si>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</si>
  <si>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</si>
  <si>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</si>
  <si>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</si>
  <si>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</si>
  <si>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</si>
  <si>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</si>
  <si>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</si>
  <si>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</si>
  <si>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</si>
  <si>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</si>
  <si>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</si>
  <si>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</si>
  <si>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</si>
  <si>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</si>
  <si>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</si>
  <si>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</si>
  <si>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</si>
  <si>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</si>
  <si>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</si>
  <si>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</si>
  <si>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</si>
  <si>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</si>
  <si>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</si>
  <si>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</si>
  <si>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</si>
  <si>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</si>
  <si>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</si>
  <si>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</si>
  <si>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</si>
  <si>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</si>
  <si>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</si>
  <si>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</si>
  <si>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</si>
  <si>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</si>
  <si>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</si>
  <si>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</si>
  <si>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</si>
  <si>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</si>
  <si>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</si>
  <si>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</si>
  <si>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</si>
  <si>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</si>
  <si>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</si>
  <si>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</si>
  <si>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</si>
  <si>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</si>
  <si>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</si>
  <si>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</si>
  <si>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</si>
  <si>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</si>
  <si>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</si>
  <si>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</si>
  <si>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</si>
  <si>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</si>
  <si>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</si>
  <si>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</si>
  <si>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</si>
  <si>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</si>
  <si>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</si>
  <si>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</si>
  <si>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</si>
  <si>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</si>
  <si>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</si>
  <si>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</si>
  <si>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</si>
  <si>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</si>
  <si>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</si>
  <si>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</si>
  <si>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</si>
  <si>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</si>
  <si>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</si>
  <si>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</si>
  <si>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</si>
  <si>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</si>
  <si>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</si>
  <si>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</si>
  <si>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</si>
  <si>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</si>
  <si>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</si>
  <si>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</si>
  <si>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</si>
  <si>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</si>
  <si>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</si>
  <si>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</si>
  <si>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</si>
  <si>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</si>
  <si>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</si>
  <si>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</si>
  <si>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</si>
  <si>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</si>
  <si>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</si>
  <si>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</si>
  <si>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</si>
  <si>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</si>
  <si>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</si>
  <si>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</si>
  <si>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</si>
  <si>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</si>
  <si>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</si>
  <si>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</si>
  <si>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</si>
  <si>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</si>
  <si>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</si>
  <si>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</si>
  <si>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</si>
  <si>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</si>
  <si>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</si>
  <si>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</si>
  <si>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</si>
  <si>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</si>
  <si>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</si>
  <si>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</si>
  <si>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</si>
  <si>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</si>
  <si>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</si>
  <si>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</si>
  <si>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</si>
  <si>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</si>
  <si>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</si>
  <si>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</si>
  <si>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</si>
  <si>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</si>
  <si>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</si>
  <si>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</si>
  <si>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</si>
  <si>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</si>
  <si>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</si>
  <si>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</si>
  <si>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</si>
  <si>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</si>
  <si>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</si>
  <si>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</si>
  <si>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</si>
  <si>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</si>
  <si>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</si>
  <si>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</si>
  <si>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</si>
  <si>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</si>
  <si>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</si>
  <si>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</si>
  <si>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</si>
  <si>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</si>
  <si>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</si>
  <si>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</si>
  <si>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</si>
  <si>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</si>
  <si>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</si>
  <si>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</si>
  <si>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</si>
  <si>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</si>
  <si>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</si>
  <si>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</si>
  <si>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</si>
  <si>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</si>
  <si>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</si>
  <si>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</si>
  <si>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</si>
  <si>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</si>
  <si>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</si>
  <si>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</si>
  <si>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</si>
  <si>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</si>
  <si>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</si>
  <si>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</si>
  <si>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</si>
  <si>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</si>
  <si>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</si>
  <si>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</si>
  <si>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</si>
  <si>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</si>
  <si>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</si>
  <si>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</si>
  <si>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</si>
  <si>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</si>
  <si>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</si>
  <si>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</si>
  <si>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</si>
  <si>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</si>
  <si>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</si>
  <si>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</si>
  <si>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</si>
  <si>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</si>
  <si>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</si>
  <si>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</si>
  <si>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</si>
  <si>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</si>
  <si>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</si>
  <si>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</si>
  <si>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</si>
  <si>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</si>
  <si>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</si>
  <si>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</si>
  <si>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</si>
  <si>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</si>
  <si>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</si>
  <si>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</si>
  <si>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</si>
  <si>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</si>
  <si>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</si>
  <si>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</si>
  <si>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</si>
  <si>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</si>
  <si>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</si>
  <si>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</si>
  <si>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</si>
  <si>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</si>
  <si>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</si>
  <si>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</si>
  <si>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</si>
  <si>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</si>
  <si>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</si>
  <si>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</si>
  <si>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</si>
  <si>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</si>
  <si>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</si>
  <si>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</si>
  <si>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</si>
  <si>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</si>
  <si>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</si>
  <si>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</si>
  <si>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</si>
  <si>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</si>
  <si>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</si>
  <si>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</si>
  <si>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</si>
  <si>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</si>
  <si>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</si>
  <si>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</si>
  <si>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</si>
  <si>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</si>
  <si>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</si>
  <si>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</si>
  <si>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</si>
  <si>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</si>
  <si>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</si>
  <si>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</si>
  <si>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</si>
  <si>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</si>
  <si>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</si>
  <si>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</si>
  <si>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</si>
  <si>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</si>
  <si>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</si>
  <si>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</si>
  <si>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</si>
  <si>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</si>
  <si>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</si>
  <si>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</si>
  <si>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</si>
  <si>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</si>
  <si>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</si>
  <si>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</si>
  <si>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</si>
  <si>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</si>
  <si>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</si>
  <si>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</si>
  <si>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</si>
  <si>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</si>
  <si>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</si>
  <si>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</si>
  <si>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</si>
  <si>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</si>
  <si>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</si>
  <si>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</si>
  <si>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</si>
  <si>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</si>
  <si>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</si>
  <si>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</si>
  <si>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</si>
  <si>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</si>
  <si>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</si>
  <si>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</si>
  <si>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</si>
  <si>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</si>
  <si>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</si>
  <si>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</si>
  <si>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</si>
  <si>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</si>
  <si>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</si>
  <si>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</si>
  <si>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</si>
  <si>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</si>
  <si>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</si>
  <si>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</si>
  <si>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</si>
  <si>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</si>
  <si>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</si>
  <si>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</si>
  <si>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</si>
  <si>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</si>
  <si>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</si>
  <si>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</si>
  <si>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</si>
  <si>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</si>
  <si>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</si>
  <si>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</si>
  <si>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</si>
  <si>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</si>
  <si>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</si>
  <si>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</si>
  <si>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</si>
  <si>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</si>
  <si>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</si>
  <si>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</si>
  <si>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</si>
  <si>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</si>
  <si>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</si>
  <si>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</si>
  <si>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</si>
  <si>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</si>
  <si>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</si>
  <si>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</si>
  <si>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</si>
  <si>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</si>
  <si>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</si>
  <si>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</si>
  <si>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</si>
  <si>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</si>
  <si>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</si>
  <si>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</si>
  <si>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</si>
  <si>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</si>
  <si>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</si>
  <si>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</si>
  <si>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</si>
  <si>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</si>
  <si>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</si>
  <si>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</si>
  <si>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</si>
  <si>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</si>
  <si>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</si>
  <si>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</si>
  <si>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</si>
  <si>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</si>
  <si>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</si>
  <si>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</si>
  <si>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</si>
  <si>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</si>
  <si>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</si>
  <si>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</si>
  <si>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</si>
  <si>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</si>
  <si>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</si>
  <si>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</si>
  <si>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</si>
  <si>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</si>
  <si>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</si>
  <si>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</si>
  <si>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</si>
  <si>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</si>
  <si>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</si>
  <si>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</si>
  <si>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</si>
  <si>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</si>
  <si>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</si>
  <si>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</si>
  <si>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</si>
  <si>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</si>
  <si>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</si>
  <si>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</si>
  <si>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</si>
  <si>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</si>
  <si>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</si>
  <si>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</si>
  <si>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</si>
  <si>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</si>
  <si>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</si>
  <si>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</si>
  <si>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</si>
  <si>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</si>
  <si>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</si>
  <si>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</si>
  <si>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</si>
  <si>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</si>
  <si>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</si>
  <si>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</si>
  <si>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</si>
  <si>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</si>
  <si>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</si>
  <si>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</si>
  <si>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</si>
  <si>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</si>
  <si>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</si>
  <si>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</si>
  <si>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</si>
  <si>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</si>
  <si>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</si>
  <si>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</si>
  <si>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</si>
  <si>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</si>
  <si>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</si>
  <si>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</si>
  <si>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</si>
  <si>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</si>
  <si>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</si>
  <si>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</si>
  <si>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</si>
  <si>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</si>
  <si>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</si>
  <si>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</si>
  <si>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</si>
  <si>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</si>
  <si>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</si>
  <si>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</si>
  <si>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</si>
  <si>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</si>
  <si>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</si>
  <si>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</si>
  <si>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</si>
  <si>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</si>
  <si>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</si>
  <si>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</si>
  <si>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</si>
  <si>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</si>
  <si>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</si>
  <si>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</si>
  <si>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</si>
  <si>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</si>
  <si>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</si>
  <si>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</si>
  <si>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</si>
  <si>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</si>
  <si>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</si>
  <si>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</si>
  <si>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</si>
  <si>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</si>
  <si>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</si>
  <si>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</si>
  <si>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</si>
  <si>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</si>
  <si>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</si>
  <si>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</si>
  <si>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</si>
  <si>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</si>
  <si>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</si>
  <si>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</si>
  <si>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</si>
  <si>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</si>
  <si>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</si>
  <si>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</si>
  <si>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</si>
  <si>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</si>
  <si>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</si>
  <si>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</si>
  <si>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</si>
  <si>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</si>
  <si>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</si>
  <si>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</si>
  <si>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</si>
  <si>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</si>
  <si>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</si>
  <si>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</si>
  <si>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</si>
  <si>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</si>
  <si>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</si>
  <si>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</si>
  <si>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</si>
  <si>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</si>
  <si>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</si>
  <si>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</si>
  <si>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</si>
  <si>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</si>
  <si>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</si>
  <si>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</si>
  <si>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</si>
  <si>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</si>
  <si>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</si>
  <si>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</si>
  <si>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</si>
  <si>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</si>
  <si>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</si>
  <si>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</si>
  <si>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</si>
  <si>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</si>
  <si>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</si>
  <si>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</si>
  <si>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</si>
  <si>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</si>
  <si>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</si>
  <si>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</si>
  <si>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</si>
  <si>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</si>
  <si>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</si>
  <si>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</si>
  <si>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</si>
  <si>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</si>
  <si>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</si>
  <si>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</si>
  <si>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</si>
  <si>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</si>
  <si>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</si>
  <si>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</si>
  <si>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</si>
  <si>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</si>
  <si>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</si>
  <si>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</si>
  <si>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</si>
  <si>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</si>
  <si>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</si>
  <si>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</si>
  <si>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</si>
  <si>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</si>
  <si>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</si>
  <si>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</si>
  <si>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</si>
  <si>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</si>
  <si>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</si>
  <si>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</si>
  <si>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</si>
  <si>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</si>
  <si>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</si>
  <si>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</si>
  <si>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</si>
  <si>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</si>
  <si>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</si>
  <si>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</si>
  <si>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</si>
  <si>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</si>
  <si>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</si>
  <si>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</si>
  <si>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</si>
  <si>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</si>
  <si>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</si>
  <si>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</si>
  <si>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</si>
  <si>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</si>
  <si>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</si>
  <si>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</si>
  <si>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</si>
  <si>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</si>
  <si>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</si>
  <si>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</si>
  <si>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</si>
  <si>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</si>
  <si>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</si>
  <si>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</si>
  <si>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</si>
  <si>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</si>
  <si>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</si>
  <si>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</si>
  <si>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</si>
  <si>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</si>
  <si>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</si>
  <si>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</si>
  <si>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</si>
  <si>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</si>
  <si>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</si>
  <si>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</si>
  <si>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</si>
  <si>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</si>
  <si>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</si>
  <si>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</si>
  <si>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</si>
  <si>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</si>
  <si>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</si>
  <si>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</si>
  <si>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</si>
  <si>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</si>
  <si>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</si>
  <si>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</si>
  <si>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</si>
  <si>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</si>
  <si>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</si>
  <si>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</si>
  <si>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</si>
  <si>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</si>
  <si>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</si>
  <si>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</si>
  <si>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</si>
  <si>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</si>
  <si>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</si>
  <si>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</si>
  <si>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</si>
  <si>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</si>
  <si>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</si>
  <si>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</si>
  <si>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</si>
  <si>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</si>
  <si>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</si>
  <si>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</si>
  <si>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</si>
  <si>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</si>
  <si>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</si>
  <si>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</si>
  <si>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</si>
  <si>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</si>
  <si>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</si>
  <si>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</si>
  <si>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</si>
  <si>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</si>
  <si>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</si>
  <si>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</si>
  <si>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</si>
  <si>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</si>
  <si>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</si>
  <si>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</si>
  <si>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</si>
  <si>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</si>
  <si>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</si>
  <si>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</si>
  <si>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</si>
  <si>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</si>
  <si>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</si>
  <si>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</si>
  <si>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</si>
  <si>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</si>
  <si>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</si>
  <si>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</si>
  <si>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</si>
  <si>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</si>
  <si>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</si>
  <si>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</si>
  <si>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</si>
  <si>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</si>
  <si>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</si>
  <si>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</si>
  <si>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</si>
  <si>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</si>
  <si>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</si>
  <si>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</si>
  <si>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</si>
  <si>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</si>
  <si>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</si>
  <si>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</si>
  <si>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</si>
  <si>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</si>
  <si>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</si>
  <si>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</si>
  <si>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</si>
  <si>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</si>
  <si>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</si>
  <si>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</si>
  <si>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</si>
  <si>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</si>
  <si>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</si>
  <si>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</si>
  <si>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</si>
  <si>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</si>
  <si>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</si>
  <si>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</si>
  <si>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</si>
  <si>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</si>
  <si>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</si>
  <si>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</si>
  <si>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</si>
  <si>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</si>
  <si>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</si>
  <si>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</si>
  <si>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</si>
  <si>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</si>
  <si>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</si>
  <si>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</si>
  <si>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</si>
  <si>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</si>
  <si>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</si>
  <si>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</si>
  <si>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</si>
  <si>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</si>
  <si>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</si>
  <si>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</si>
  <si>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</si>
  <si>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</si>
  <si>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</si>
  <si>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</si>
  <si>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</si>
  <si>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</si>
  <si>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</si>
  <si>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</si>
  <si>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</si>
  <si>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</si>
  <si>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</si>
  <si>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</si>
  <si>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</si>
  <si>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</si>
  <si>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</si>
  <si>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</si>
  <si>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</si>
  <si>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</si>
  <si>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</si>
  <si>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</si>
  <si>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</si>
  <si>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</si>
  <si>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</si>
  <si>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</si>
  <si>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</si>
  <si>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</si>
  <si>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</si>
  <si>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</si>
  <si>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</si>
  <si>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</si>
  <si>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</si>
  <si>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</si>
  <si>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</si>
  <si>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</si>
  <si>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</si>
  <si>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</si>
  <si>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</si>
  <si>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</si>
  <si>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</si>
  <si>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</si>
  <si>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</si>
  <si>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</si>
  <si>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</si>
  <si>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</si>
  <si>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</si>
  <si>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</si>
  <si>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</si>
  <si>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</si>
  <si>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</si>
  <si>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</si>
  <si>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</si>
  <si>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</si>
  <si>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</si>
  <si>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</si>
  <si>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</si>
  <si>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</si>
  <si>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</si>
  <si>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</si>
  <si>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</si>
  <si>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</si>
  <si>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</si>
  <si>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</si>
  <si>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</si>
  <si>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</si>
  <si>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</si>
  <si>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</si>
  <si>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</si>
  <si>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</si>
  <si>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</si>
  <si>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</si>
  <si>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</si>
  <si>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</si>
  <si>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</si>
  <si>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</si>
  <si>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</si>
  <si>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</si>
  <si>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</si>
  <si>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</si>
  <si>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</si>
  <si>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</si>
  <si>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</si>
  <si>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</si>
  <si>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</si>
  <si>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</si>
  <si>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</si>
  <si>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</si>
  <si>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</si>
  <si>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</si>
  <si>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</si>
  <si>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</si>
  <si>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</si>
  <si>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</si>
  <si>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</si>
  <si>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</si>
  <si>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</si>
  <si>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</si>
  <si>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</si>
  <si>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</si>
  <si>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</si>
  <si>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</si>
  <si>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</si>
  <si>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</si>
  <si>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</si>
  <si>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</si>
  <si>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</si>
  <si>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</si>
  <si>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</si>
  <si>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</si>
  <si>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</si>
  <si>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</si>
  <si>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</si>
  <si>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</si>
  <si>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</si>
  <si>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</si>
  <si>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</si>
  <si>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</si>
  <si>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</si>
  <si>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</si>
  <si>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</si>
  <si>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</si>
  <si>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</si>
  <si>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</si>
  <si>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</si>
  <si>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</si>
  <si>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</si>
  <si>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</si>
  <si>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</si>
  <si>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</si>
  <si>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</si>
  <si>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</si>
  <si>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</si>
  <si>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</si>
  <si>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</si>
  <si>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</si>
  <si>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</si>
  <si>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</si>
  <si>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</si>
  <si>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</si>
  <si>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</si>
  <si>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</si>
  <si>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</si>
  <si>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</si>
  <si>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</si>
  <si>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</si>
  <si>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</si>
  <si>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</si>
  <si>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</si>
  <si>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</si>
  <si>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</si>
  <si>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</si>
  <si>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</si>
  <si>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</si>
  <si>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</si>
  <si>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</si>
  <si>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</si>
  <si>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</si>
  <si>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</si>
  <si>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</si>
  <si>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</si>
  <si>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</si>
  <si>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</si>
  <si>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</si>
  <si>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</si>
  <si>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</si>
  <si>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</si>
  <si>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</si>
  <si>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</si>
  <si>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</si>
  <si>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</si>
  <si>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</si>
  <si>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</si>
  <si>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</si>
  <si>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</si>
  <si>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</si>
  <si>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</si>
  <si>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</si>
  <si>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</si>
  <si>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</si>
  <si>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</si>
  <si>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</si>
  <si>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</si>
  <si>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</si>
  <si>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</si>
  <si>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</si>
  <si>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</si>
  <si>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</si>
  <si>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</si>
  <si>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</si>
  <si>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</si>
  <si>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</si>
  <si>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</si>
  <si>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</si>
  <si>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</si>
  <si>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</si>
  <si>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</si>
  <si>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</si>
  <si>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</si>
  <si>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</si>
  <si>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</si>
  <si>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</si>
  <si>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</si>
  <si>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</si>
  <si>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</si>
  <si>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</si>
  <si>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</si>
  <si>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</si>
  <si>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</si>
  <si>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</si>
  <si>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</si>
  <si>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</si>
  <si>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</si>
  <si>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</si>
  <si>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</si>
  <si>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</si>
  <si>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</si>
  <si>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</si>
  <si>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</si>
  <si>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</si>
  <si>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</si>
  <si>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</si>
  <si>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</si>
  <si>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</si>
  <si>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</si>
  <si>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</si>
  <si>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</si>
  <si>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</si>
  <si>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</si>
  <si>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</si>
  <si>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</si>
  <si>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</si>
  <si>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</si>
  <si>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</si>
  <si>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</si>
  <si>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</si>
  <si>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</si>
  <si>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</si>
  <si>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</si>
  <si>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</si>
  <si>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</si>
  <si>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</si>
  <si>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</si>
  <si>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</si>
  <si>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</si>
  <si>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</si>
  <si>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</si>
  <si>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</si>
  <si>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</si>
  <si>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</si>
  <si>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</si>
  <si>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</si>
  <si>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</si>
  <si>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</si>
  <si>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</si>
  <si>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</si>
  <si>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</si>
  <si>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</si>
  <si>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</si>
  <si>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</si>
  <si>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</si>
  <si>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</si>
  <si>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</si>
  <si>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</si>
  <si>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</si>
  <si>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</si>
  <si>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</si>
  <si>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</si>
  <si>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</si>
  <si>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</si>
  <si>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</si>
  <si>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</si>
  <si>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</si>
  <si>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</si>
  <si>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</si>
  <si>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</si>
  <si>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</si>
  <si>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</si>
  <si>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</si>
  <si>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</si>
  <si>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</si>
  <si>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</si>
  <si>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</si>
  <si>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</si>
  <si>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</si>
  <si>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</si>
  <si>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</si>
  <si>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</si>
  <si>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</si>
  <si>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</si>
  <si>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</si>
  <si>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</si>
  <si>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</si>
  <si>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</si>
  <si>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</si>
  <si>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</si>
  <si>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</si>
  <si>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</si>
  <si>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</si>
  <si>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</si>
  <si>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</si>
  <si>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</si>
  <si>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</si>
  <si>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</si>
  <si>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</si>
  <si>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</si>
  <si>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</si>
  <si>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</si>
  <si>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</si>
  <si>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</si>
  <si>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</si>
  <si>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</si>
  <si>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</si>
  <si>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</si>
  <si>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</si>
  <si>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</si>
  <si>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</si>
  <si>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</si>
  <si>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</si>
  <si>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</si>
  <si>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</si>
  <si>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</si>
  <si>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</si>
  <si>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</si>
  <si>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</si>
  <si>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</si>
  <si>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</si>
  <si>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</si>
  <si>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</si>
  <si>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</si>
  <si>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</si>
  <si>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</si>
  <si>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</si>
  <si>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</si>
  <si>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</si>
  <si>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</si>
  <si>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</si>
  <si>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</si>
  <si>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</si>
  <si>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</si>
  <si>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</si>
  <si>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</si>
  <si>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</si>
  <si>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</si>
  <si>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</si>
  <si>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</si>
  <si>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</si>
  <si>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</si>
  <si>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</si>
  <si>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</si>
  <si>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</si>
  <si>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</si>
  <si>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</si>
  <si>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</si>
  <si>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</si>
  <si>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</si>
  <si>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</si>
  <si>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</si>
  <si>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</si>
  <si>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</si>
  <si>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</si>
  <si>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</si>
  <si>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</si>
  <si>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</si>
  <si>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</si>
  <si>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</si>
  <si>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</si>
  <si>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</si>
  <si>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</si>
  <si>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</si>
  <si>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</si>
  <si>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</si>
  <si>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</si>
  <si>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</si>
  <si>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</si>
  <si>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</si>
  <si>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</si>
  <si>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</si>
  <si>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</si>
  <si>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</si>
  <si>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</si>
  <si>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</si>
  <si>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</si>
  <si>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</si>
  <si>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</si>
  <si>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</si>
  <si>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</si>
  <si>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</si>
  <si>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</si>
  <si>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</si>
  <si>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</si>
  <si>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</si>
  <si>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</si>
  <si>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</si>
  <si>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</si>
  <si>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</si>
  <si>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</si>
  <si>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</si>
  <si>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</si>
  <si>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</si>
  <si>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</si>
  <si>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</si>
  <si>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</si>
  <si>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</si>
  <si>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</si>
  <si>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</si>
  <si>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</si>
  <si>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</si>
  <si>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</si>
  <si>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</si>
  <si>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</si>
  <si>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</si>
  <si>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</si>
  <si>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</si>
  <si>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</si>
  <si>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</si>
  <si>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</si>
  <si>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</si>
  <si>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</si>
  <si>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</si>
  <si>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</si>
  <si>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</si>
  <si>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</si>
  <si>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</si>
  <si>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</si>
  <si>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</si>
  <si>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</si>
  <si>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</si>
  <si>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</si>
  <si>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</si>
  <si>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</si>
  <si>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</si>
  <si>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</si>
  <si>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</si>
  <si>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</si>
  <si>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</si>
  <si>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</si>
  <si>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</si>
  <si>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</si>
  <si>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</si>
  <si>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</si>
  <si>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</si>
  <si>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</si>
  <si>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</si>
  <si>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</si>
  <si>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</si>
  <si>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</si>
  <si>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</si>
  <si>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</si>
  <si>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</si>
  <si>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</si>
  <si>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</si>
  <si>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</si>
  <si>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</si>
  <si>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</si>
  <si>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</si>
  <si>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</si>
  <si>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</si>
  <si>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</si>
  <si>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</si>
  <si>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</si>
  <si>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</si>
  <si>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</si>
  <si>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</si>
  <si>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</si>
  <si>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</si>
  <si>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</si>
  <si>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</si>
  <si>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</si>
  <si>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</si>
  <si>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</si>
  <si>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</si>
  <si>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</si>
  <si>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</si>
  <si>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</si>
  <si>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</si>
  <si>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</si>
  <si>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</si>
  <si>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</si>
  <si>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</si>
  <si>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</si>
  <si>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</si>
  <si>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</si>
  <si>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</si>
  <si>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</si>
  <si>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</si>
  <si>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</si>
  <si>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</si>
  <si>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</si>
  <si>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</si>
  <si>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</si>
  <si>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</si>
  <si>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</si>
  <si>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</si>
  <si>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</si>
  <si>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</si>
  <si>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</si>
  <si>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</si>
  <si>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</si>
  <si>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</si>
  <si>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</si>
  <si>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</si>
  <si>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</si>
  <si>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</si>
  <si>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</si>
  <si>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</si>
  <si>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</si>
  <si>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</si>
  <si>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</si>
  <si>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</si>
  <si>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</si>
  <si>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</si>
  <si>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</si>
  <si>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</si>
  <si>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</si>
  <si>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</si>
  <si>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</si>
  <si>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</si>
  <si>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</si>
  <si>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</si>
  <si>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</si>
  <si>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</si>
  <si>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</si>
  <si>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</si>
  <si>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</si>
  <si>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</si>
  <si>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</si>
  <si>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</si>
  <si>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</si>
  <si>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</si>
  <si>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</si>
  <si>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</si>
  <si>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</si>
  <si>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</si>
  <si>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</si>
  <si>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</si>
  <si>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</si>
  <si>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</si>
  <si>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</si>
  <si>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</si>
  <si>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</si>
  <si>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</si>
  <si>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</si>
  <si>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</si>
  <si>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</si>
  <si>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</si>
  <si>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</si>
  <si>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</si>
  <si>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</si>
  <si>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</si>
  <si>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</si>
  <si>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</si>
  <si>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</si>
  <si>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</si>
  <si>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</si>
  <si>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</si>
  <si>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</si>
  <si>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</si>
  <si>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</si>
  <si>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</si>
  <si>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</si>
  <si>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</si>
  <si>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</si>
  <si>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</si>
  <si>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</si>
  <si>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</si>
  <si>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</si>
  <si>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</si>
  <si>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</si>
  <si>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</si>
  <si>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</si>
  <si>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</si>
  <si>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</si>
  <si>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</si>
  <si>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</si>
  <si>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</si>
  <si>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</si>
  <si>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</si>
  <si>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</si>
  <si>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</si>
  <si>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</si>
  <si>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</si>
  <si>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</si>
  <si>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</si>
  <si>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</si>
  <si>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</si>
  <si>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</si>
  <si>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</si>
  <si>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</si>
  <si>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</si>
  <si>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</si>
  <si>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</si>
  <si>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</si>
  <si>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</si>
  <si>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</si>
  <si>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</si>
  <si>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</si>
  <si>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</si>
  <si>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</si>
  <si>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</si>
  <si>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</si>
  <si>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</si>
  <si>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</si>
  <si>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</si>
  <si>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</si>
  <si>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</si>
  <si>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</si>
  <si>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</si>
  <si>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</si>
  <si>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</si>
  <si>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</si>
  <si>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</si>
  <si>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</si>
  <si>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</si>
  <si>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</si>
  <si>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</si>
  <si>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</si>
  <si>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</si>
  <si>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</si>
  <si>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</si>
  <si>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</si>
  <si>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</si>
  <si>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</si>
  <si>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</si>
  <si>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</si>
  <si>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</si>
  <si>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</si>
  <si>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</si>
  <si>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</si>
  <si>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</si>
  <si>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</si>
  <si>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</si>
  <si>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</si>
  <si>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</si>
  <si>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</si>
  <si>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</si>
  <si>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</si>
  <si>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</si>
  <si>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</si>
  <si>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</si>
  <si>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</si>
  <si>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</si>
  <si>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</si>
  <si>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</si>
  <si>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</si>
  <si>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</si>
  <si>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</si>
  <si>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</si>
  <si>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</si>
  <si>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</si>
  <si>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</si>
  <si>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</si>
  <si>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</si>
  <si>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</si>
  <si>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</si>
  <si>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</si>
  <si>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</si>
  <si>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</si>
  <si>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</si>
  <si>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</si>
  <si>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</si>
  <si>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</si>
  <si>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</si>
  <si>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</si>
  <si>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</si>
  <si>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</si>
  <si>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</si>
  <si>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</si>
  <si>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</si>
  <si>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</si>
  <si>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</si>
  <si>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</si>
  <si>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</si>
  <si>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</si>
  <si>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</si>
  <si>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</si>
  <si>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</si>
  <si>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</si>
  <si>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</si>
  <si>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</si>
  <si>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</si>
  <si>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</si>
  <si>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</si>
  <si>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</si>
  <si>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</si>
  <si>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</si>
  <si>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</si>
  <si>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</si>
  <si>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</si>
  <si>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</si>
  <si>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</si>
  <si>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</si>
  <si>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</si>
  <si>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</si>
  <si>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</si>
  <si>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</si>
  <si>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</si>
  <si>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</si>
  <si>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</si>
  <si>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</si>
  <si>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</si>
  <si>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</si>
  <si>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</si>
  <si>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</si>
  <si>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</si>
  <si>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</si>
  <si>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</si>
  <si>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</si>
  <si>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</si>
  <si>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</si>
  <si>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</si>
  <si>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</si>
  <si>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</si>
  <si>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</si>
  <si>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</si>
  <si>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</si>
  <si>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</si>
  <si>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</si>
  <si>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</si>
  <si>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</si>
  <si>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</si>
  <si>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</si>
  <si>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</si>
  <si>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</si>
  <si>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</si>
  <si>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</si>
  <si>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</si>
  <si>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</si>
  <si>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</si>
  <si>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</si>
  <si>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</si>
  <si>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</si>
  <si>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</si>
  <si>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</si>
  <si>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</si>
  <si>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</si>
  <si>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</si>
  <si>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</si>
  <si>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</si>
  <si>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</si>
  <si>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</si>
  <si>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</si>
  <si>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</si>
  <si>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</si>
  <si>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</si>
  <si>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</si>
  <si>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</si>
  <si>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</si>
  <si>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</si>
  <si>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</si>
  <si>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</si>
  <si>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</si>
  <si>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</si>
  <si>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</si>
  <si>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</si>
  <si>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</si>
  <si>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</si>
  <si>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</si>
  <si>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</si>
  <si>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</si>
  <si>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</si>
  <si>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</si>
  <si>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</si>
  <si>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</si>
  <si>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</si>
  <si>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</si>
  <si>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</si>
  <si>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</si>
  <si>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</si>
  <si>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</si>
  <si>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</si>
  <si>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</si>
  <si>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</si>
  <si>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</si>
  <si>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</si>
  <si>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</si>
  <si>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</si>
  <si>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</si>
  <si>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</si>
  <si>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</si>
  <si>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</si>
  <si>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</si>
  <si>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</si>
  <si>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</si>
  <si>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</si>
  <si>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</si>
  <si>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</si>
  <si>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</si>
  <si>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</si>
  <si>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</si>
  <si>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</si>
  <si>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</si>
  <si>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</si>
  <si>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</si>
  <si>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</si>
  <si>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</si>
  <si>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</si>
  <si>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</si>
  <si>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</si>
  <si>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</si>
  <si>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</si>
  <si>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</si>
  <si>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</si>
  <si>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</si>
  <si>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</si>
  <si>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</si>
  <si>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</si>
  <si>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</si>
  <si>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</si>
  <si>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</si>
  <si>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</si>
  <si>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</si>
  <si>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</si>
  <si>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</si>
  <si>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</si>
  <si>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</si>
  <si>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</si>
  <si>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</si>
  <si>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</si>
  <si>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</si>
  <si>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</si>
  <si>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</si>
  <si>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</si>
  <si>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</si>
  <si>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</si>
  <si>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</si>
  <si>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</si>
  <si>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</si>
  <si>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</si>
  <si>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</si>
  <si>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</si>
  <si>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</si>
  <si>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</si>
  <si>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</si>
  <si>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</si>
  <si>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</si>
  <si>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</si>
  <si>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</si>
  <si>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</si>
  <si>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</si>
  <si>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</si>
  <si>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</si>
  <si>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</si>
  <si>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</si>
  <si>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</si>
  <si>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</si>
  <si>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</si>
  <si>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</si>
  <si>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</si>
  <si>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</si>
  <si>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</si>
  <si>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</si>
  <si>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</si>
  <si>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</si>
  <si>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</si>
  <si>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</si>
  <si>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</si>
  <si>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</si>
  <si>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</si>
  <si>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</si>
  <si>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</si>
  <si>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</si>
  <si>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</si>
  <si>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</si>
  <si>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</si>
  <si>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</si>
  <si>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</si>
  <si>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</si>
  <si>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</si>
  <si>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</si>
  <si>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</si>
  <si>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</si>
  <si>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</si>
  <si>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</si>
  <si>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</si>
  <si>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</si>
  <si>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</si>
  <si>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</si>
  <si>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</si>
  <si>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</si>
  <si>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</si>
  <si>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</si>
  <si>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</si>
  <si>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</si>
  <si>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</si>
  <si>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</si>
  <si>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</si>
  <si>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</si>
  <si>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</si>
  <si>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</si>
  <si>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</si>
  <si>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</si>
  <si>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</si>
  <si>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</si>
  <si>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</si>
  <si>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</si>
  <si>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</si>
  <si>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</si>
  <si>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</si>
  <si>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</si>
  <si>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</si>
  <si>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</si>
  <si>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</si>
  <si>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</si>
  <si>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</si>
  <si>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</si>
  <si>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</si>
  <si>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</si>
  <si>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</si>
  <si>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</si>
  <si>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</si>
  <si>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</si>
  <si>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</si>
  <si>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</si>
  <si>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</si>
  <si>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</si>
  <si>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</si>
  <si>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</si>
  <si>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</si>
  <si>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</si>
  <si>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</si>
  <si>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</si>
  <si>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</si>
  <si>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</si>
  <si>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</si>
  <si>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</si>
  <si>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</si>
  <si>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</si>
  <si>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</si>
  <si>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</si>
  <si>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</si>
  <si>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</si>
  <si>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</si>
  <si>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</si>
  <si>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</si>
  <si>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</si>
  <si>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</si>
  <si>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</si>
  <si>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</si>
  <si>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</si>
  <si>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</si>
  <si>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</si>
  <si>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</si>
  <si>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</si>
  <si>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</si>
  <si>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</si>
  <si>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</si>
  <si>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</si>
  <si>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</si>
  <si>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</si>
  <si>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</si>
  <si>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</si>
  <si>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</si>
  <si>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</si>
  <si>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</si>
  <si>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</si>
  <si>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</si>
  <si>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</si>
  <si>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</si>
  <si>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</si>
  <si>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</si>
  <si>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</si>
  <si>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</si>
  <si>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</si>
  <si>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</si>
  <si>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</si>
  <si>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</si>
  <si>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</si>
  <si>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</si>
  <si>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</si>
  <si>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</si>
  <si>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</si>
  <si>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</si>
  <si>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</si>
  <si>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</si>
  <si>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</si>
  <si>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</si>
  <si>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</si>
  <si>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</si>
  <si>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</si>
  <si>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</si>
  <si>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</si>
  <si>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</si>
  <si>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</si>
  <si>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</si>
  <si>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</si>
  <si>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</si>
  <si>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</si>
  <si>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</si>
  <si>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</si>
  <si>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</si>
  <si>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</si>
  <si>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</si>
  <si>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</si>
  <si>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</si>
  <si>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</si>
  <si>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</si>
  <si>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</si>
  <si>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</si>
  <si>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</si>
  <si>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</si>
  <si>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</si>
  <si>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</si>
  <si>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</si>
  <si>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</si>
  <si>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</si>
  <si>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</si>
  <si>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</si>
  <si>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</si>
  <si>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</si>
  <si>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</si>
  <si>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</si>
  <si>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</si>
  <si>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</si>
  <si>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</si>
  <si>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</si>
  <si>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</si>
  <si>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</si>
  <si>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</si>
  <si>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</si>
  <si>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</si>
  <si>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</si>
  <si>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</si>
  <si>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</si>
  <si>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</si>
  <si>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</si>
  <si>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</si>
  <si>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</si>
  <si>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</si>
  <si>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</si>
  <si>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</si>
  <si>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</si>
  <si>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</si>
  <si>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</si>
  <si>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</si>
  <si>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</si>
  <si>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</si>
  <si>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</si>
  <si>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</si>
  <si>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</si>
  <si>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</si>
  <si>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</si>
  <si>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</si>
  <si>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</si>
  <si>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</si>
  <si>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</si>
  <si>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</si>
  <si>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</si>
  <si>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</si>
  <si>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</si>
  <si>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</si>
  <si>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</si>
  <si>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</si>
  <si>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</si>
  <si>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</si>
  <si>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</si>
  <si>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</si>
  <si>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</si>
  <si>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</si>
  <si>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</si>
  <si>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</si>
  <si>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</si>
  <si>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</si>
  <si>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</si>
  <si>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</si>
  <si>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</si>
  <si>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</si>
  <si>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</si>
  <si>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</si>
  <si>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</si>
  <si>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</si>
  <si>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</si>
  <si>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</si>
  <si>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</si>
  <si>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</si>
  <si>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</si>
  <si>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</si>
  <si>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</si>
  <si>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</si>
  <si>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</si>
  <si>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</si>
  <si>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</si>
  <si>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</si>
  <si>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</si>
  <si>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</si>
  <si>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</si>
  <si>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</si>
  <si>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</si>
  <si>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</si>
  <si>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</si>
  <si>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</si>
  <si>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</si>
  <si>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</si>
  <si>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</si>
  <si>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</si>
  <si>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</si>
  <si>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</si>
  <si>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</si>
  <si>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</si>
  <si>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</si>
  <si>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</si>
  <si>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</si>
  <si>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</si>
  <si>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</si>
  <si>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</si>
  <si>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</si>
  <si>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</si>
  <si>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</si>
  <si>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</si>
  <si>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</si>
  <si>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</si>
  <si>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</si>
  <si>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</si>
  <si>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</si>
  <si>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</si>
  <si>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</si>
  <si>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</si>
  <si>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</si>
  <si>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</si>
  <si>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</si>
  <si>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</si>
  <si>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</si>
  <si>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</si>
  <si>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</si>
  <si>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</si>
  <si>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</si>
  <si>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</si>
  <si>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</si>
  <si>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</si>
  <si>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</si>
  <si>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</si>
  <si>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</si>
  <si>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</si>
  <si>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</si>
  <si>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</si>
  <si>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</si>
  <si>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</si>
  <si>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</si>
  <si>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</si>
  <si>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</si>
  <si>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</si>
  <si>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</si>
  <si>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</si>
  <si>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</si>
  <si>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</si>
  <si>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</si>
  <si>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</si>
  <si>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</si>
  <si>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</si>
  <si>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</si>
  <si>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</si>
  <si>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</si>
  <si>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</si>
  <si>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</si>
  <si>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</si>
  <si>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</si>
  <si>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</si>
  <si>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</si>
  <si>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</si>
  <si>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</si>
  <si>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</si>
  <si>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</si>
  <si>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</si>
  <si>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</si>
  <si>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</si>
  <si>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</si>
  <si>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</si>
  <si>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</si>
  <si>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</si>
  <si>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</si>
  <si>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</si>
  <si>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</si>
  <si>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</si>
  <si>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</si>
  <si>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</si>
  <si>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</si>
  <si>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</si>
  <si>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</si>
  <si>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</si>
  <si>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</si>
  <si>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</si>
  <si>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</si>
  <si>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</si>
  <si>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</si>
  <si>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</si>
  <si>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</si>
  <si>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</si>
  <si>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</si>
  <si>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</si>
  <si>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</si>
  <si>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</si>
  <si>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</si>
  <si>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</si>
  <si>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</si>
  <si>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</si>
  <si>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</si>
  <si>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</si>
  <si>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</si>
  <si>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</si>
  <si>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</si>
  <si>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</si>
  <si>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</si>
  <si>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</si>
  <si>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</si>
  <si>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</si>
  <si>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</si>
  <si>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</si>
  <si>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</si>
  <si>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</si>
  <si>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</si>
  <si>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</si>
  <si>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</si>
  <si>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</si>
  <si>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</si>
  <si>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</si>
  <si>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</si>
  <si>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</si>
  <si>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</si>
  <si>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</si>
  <si>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</si>
  <si>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</si>
  <si>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</si>
  <si>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</si>
  <si>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</si>
  <si>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</si>
  <si>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</si>
  <si>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</si>
  <si>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</si>
  <si>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</si>
  <si>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</si>
  <si>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</si>
  <si>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</si>
  <si>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</si>
  <si>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</si>
  <si>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</si>
  <si>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</si>
  <si>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</si>
  <si>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</si>
  <si>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</si>
  <si>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</si>
  <si>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</si>
  <si>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</si>
  <si>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</si>
  <si>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</si>
  <si>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</si>
  <si>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</si>
  <si>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</si>
  <si>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</si>
  <si>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</si>
  <si>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</si>
  <si>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</si>
  <si>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</si>
  <si>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</si>
  <si>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</si>
  <si>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</si>
  <si>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</si>
  <si>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</si>
  <si>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</si>
  <si>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</si>
  <si>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</si>
  <si>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</si>
  <si>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</si>
  <si>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</si>
  <si>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</si>
  <si>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</si>
  <si>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</si>
  <si>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</si>
  <si>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</si>
  <si>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</si>
  <si>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</si>
  <si>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</si>
  <si>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</si>
  <si>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</si>
  <si>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</si>
  <si>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</si>
  <si>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</si>
  <si>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</si>
  <si>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</si>
  <si>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</si>
  <si>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</si>
  <si>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</si>
  <si>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</si>
  <si>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</si>
  <si>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</si>
  <si>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</si>
  <si>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</si>
  <si>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</si>
  <si>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</si>
  <si>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</si>
  <si>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</si>
  <si>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</si>
  <si>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</si>
  <si>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</si>
  <si>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</si>
  <si>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</si>
  <si>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</si>
  <si>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</si>
  <si>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</si>
  <si>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</si>
  <si>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</si>
  <si>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</si>
  <si>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</si>
  <si>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</si>
  <si>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</si>
  <si>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</si>
  <si>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</si>
  <si>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</si>
  <si>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</si>
  <si>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</si>
  <si>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</si>
  <si>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</si>
  <si>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</si>
  <si>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</si>
  <si>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</si>
  <si>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</si>
  <si>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</si>
  <si>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</si>
  <si>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</si>
  <si>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</si>
  <si>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</si>
  <si>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</si>
  <si>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</si>
  <si>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</si>
  <si>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</si>
  <si>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</si>
  <si>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</si>
  <si>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</si>
  <si>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</si>
  <si>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</si>
  <si>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</si>
  <si>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</si>
  <si>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</si>
  <si>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</si>
  <si>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</si>
  <si>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</si>
  <si>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</si>
  <si>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</si>
  <si>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</si>
  <si>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</si>
  <si>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</si>
  <si>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</si>
  <si>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</si>
  <si>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</si>
  <si>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</si>
  <si>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</si>
  <si>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</si>
  <si>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</si>
  <si>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</si>
  <si>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</si>
  <si>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</si>
  <si>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</si>
  <si>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</si>
  <si>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</si>
  <si>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</si>
  <si>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</si>
  <si>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</si>
  <si>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</si>
  <si>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</si>
  <si>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</si>
  <si>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</si>
  <si>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</si>
  <si>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</si>
  <si>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</si>
  <si>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</si>
  <si>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</si>
  <si>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</si>
  <si>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</si>
  <si>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</si>
  <si>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</si>
  <si>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</si>
  <si>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</si>
  <si>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</si>
  <si>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</si>
  <si>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</si>
  <si>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</si>
  <si>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</si>
  <si>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</si>
  <si>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</si>
  <si>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</si>
  <si>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</si>
  <si>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</si>
  <si>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</si>
  <si>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</si>
  <si>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</si>
  <si>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</si>
  <si>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</si>
  <si>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</si>
  <si>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</si>
  <si>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</si>
  <si>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</si>
  <si>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</si>
  <si>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</si>
  <si>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</si>
  <si>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</si>
  <si>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</si>
  <si>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</si>
  <si>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</si>
  <si>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</si>
  <si>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</si>
  <si>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</si>
  <si>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</si>
  <si>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</si>
  <si>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</si>
  <si>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</si>
  <si>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</si>
  <si>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</si>
  <si>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</si>
  <si>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</si>
  <si>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</si>
  <si>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</si>
  <si>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</si>
  <si>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</si>
  <si>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</si>
  <si>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</si>
  <si>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</si>
  <si>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</si>
  <si>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</si>
  <si>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</si>
  <si>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</si>
  <si>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</si>
  <si>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</si>
  <si>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</si>
  <si>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</si>
  <si>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</si>
  <si>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</si>
  <si>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</si>
  <si>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</si>
  <si>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</si>
  <si>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</si>
  <si>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</si>
  <si>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</si>
  <si>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</si>
  <si>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</si>
  <si>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</si>
  <si>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</si>
  <si>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</si>
  <si>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</si>
  <si>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</si>
  <si>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</si>
  <si>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</si>
  <si>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</si>
  <si>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</si>
  <si>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</si>
  <si>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</si>
  <si>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</si>
  <si>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</si>
  <si>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</si>
  <si>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</si>
  <si>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</si>
  <si>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</si>
  <si>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</si>
  <si>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</si>
  <si>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</si>
  <si>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</si>
  <si>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</si>
  <si>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</si>
  <si>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</si>
  <si>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</si>
  <si>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</si>
  <si>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</si>
  <si>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</si>
  <si>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</si>
  <si>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</si>
  <si>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</si>
  <si>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</si>
  <si>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</si>
  <si>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</si>
  <si>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</si>
  <si>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</si>
  <si>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</si>
  <si>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</si>
  <si>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</si>
  <si>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</si>
  <si>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</si>
  <si>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</si>
  <si>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</si>
  <si>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</si>
  <si>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</si>
  <si>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</si>
  <si>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</si>
  <si>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</si>
  <si>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</si>
  <si>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</si>
  <si>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</si>
  <si>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</si>
  <si>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</si>
  <si>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</si>
  <si>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</si>
  <si>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</si>
  <si>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</si>
  <si>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</si>
  <si>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</si>
  <si>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</si>
  <si>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</si>
  <si>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</si>
  <si>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</si>
  <si>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</si>
  <si>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</si>
  <si>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</si>
  <si>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</si>
  <si>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</si>
  <si>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</si>
  <si>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</si>
  <si>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</si>
  <si>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</si>
  <si>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</si>
  <si>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</si>
  <si>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</si>
  <si>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</si>
  <si>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</si>
  <si>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</si>
  <si>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</si>
  <si>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</si>
  <si>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</si>
  <si>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</si>
  <si>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</si>
  <si>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</si>
  <si>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</si>
  <si>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</si>
  <si>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</si>
  <si>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</si>
  <si>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</si>
  <si>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</si>
  <si>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</si>
  <si>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</si>
  <si>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</si>
  <si>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</si>
  <si>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</si>
  <si>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</si>
  <si>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</si>
  <si>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</si>
  <si>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</si>
  <si>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</si>
  <si>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</si>
  <si>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</si>
  <si>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</si>
  <si>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</si>
  <si>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</si>
  <si>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</si>
  <si>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</si>
  <si>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</si>
  <si>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</si>
  <si>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</si>
  <si>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</si>
  <si>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</si>
  <si>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</si>
  <si>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</si>
  <si>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</si>
  <si>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</si>
  <si>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</si>
  <si>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</si>
  <si>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</si>
  <si>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</si>
  <si>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</si>
  <si>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</si>
  <si>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</si>
  <si>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</si>
  <si>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</si>
  <si>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</si>
  <si>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</si>
  <si>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</si>
  <si>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</si>
  <si>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</si>
  <si>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</si>
  <si>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</si>
  <si>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</si>
  <si>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</si>
  <si>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</si>
  <si>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</si>
  <si>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</si>
  <si>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</si>
  <si>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</si>
  <si>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</si>
  <si>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</si>
  <si>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</si>
  <si>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</si>
  <si>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</si>
  <si>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</si>
  <si>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</si>
  <si>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</si>
  <si>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</si>
  <si>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</si>
  <si>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</si>
  <si>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</si>
  <si>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</si>
  <si>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</si>
  <si>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</si>
  <si>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</si>
  <si>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</si>
  <si>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</si>
  <si>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</si>
  <si>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</si>
  <si>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</si>
  <si>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</si>
  <si>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</si>
  <si>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</si>
  <si>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</si>
  <si>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</si>
  <si>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</si>
  <si>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</si>
  <si>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</si>
  <si>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</si>
  <si>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</si>
  <si>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</si>
  <si>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</si>
  <si>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</si>
  <si>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</si>
  <si>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</si>
  <si>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</si>
  <si>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</si>
  <si>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</si>
  <si>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</si>
  <si>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</si>
  <si>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</si>
  <si>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</si>
  <si>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</si>
  <si>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</si>
  <si>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</si>
  <si>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</si>
  <si>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</si>
  <si>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</si>
  <si>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</si>
  <si>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</si>
  <si>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</si>
  <si>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</si>
  <si>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</si>
  <si>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</si>
  <si>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</si>
  <si>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</si>
  <si>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</si>
  <si>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</si>
  <si>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</si>
  <si>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</si>
  <si>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</si>
  <si>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</si>
  <si>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</si>
  <si>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</si>
  <si>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</si>
  <si>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</si>
  <si>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</si>
  <si>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</si>
  <si>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</si>
  <si>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</si>
  <si>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</si>
  <si>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</si>
  <si>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</si>
  <si>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</si>
  <si>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</si>
  <si>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</si>
  <si>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</si>
  <si>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</si>
  <si>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</si>
  <si>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</si>
  <si>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</si>
  <si>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</si>
  <si>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</si>
  <si>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</si>
  <si>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</si>
  <si>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</si>
  <si>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</si>
  <si>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</si>
  <si>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</si>
  <si>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</si>
  <si>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</si>
  <si>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</si>
  <si>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</si>
  <si>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</si>
  <si>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</si>
  <si>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</si>
  <si>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</si>
  <si>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</si>
  <si>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</si>
  <si>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</si>
  <si>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</si>
  <si>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</si>
  <si>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</si>
  <si>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</si>
  <si>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</si>
  <si>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</si>
  <si>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</si>
  <si>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</si>
  <si>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</si>
  <si>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</si>
  <si>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</si>
  <si>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</si>
  <si>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</si>
  <si>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</si>
  <si>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</si>
  <si>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</si>
  <si>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</si>
  <si>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</si>
  <si>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</si>
  <si>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</si>
  <si>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</si>
  <si>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</si>
  <si>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</si>
  <si>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</si>
  <si>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</si>
  <si>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</si>
  <si>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</si>
  <si>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</si>
  <si>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</si>
  <si>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</si>
  <si>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</si>
  <si>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</si>
  <si>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</si>
  <si>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</si>
  <si>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</si>
  <si>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</si>
  <si>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</si>
  <si>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</si>
  <si>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</si>
  <si>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</si>
  <si>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</si>
  <si>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</si>
  <si>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</si>
  <si>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</si>
  <si>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</si>
  <si>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</si>
  <si>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</si>
  <si>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</si>
  <si>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</si>
  <si>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</si>
  <si>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</si>
  <si>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</si>
  <si>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</si>
  <si>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</si>
  <si>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</si>
  <si>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</si>
  <si>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</si>
  <si>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</si>
  <si>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</si>
  <si>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</si>
  <si>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</si>
  <si>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</si>
  <si>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</si>
  <si>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</si>
  <si>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</si>
  <si>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</si>
  <si>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</si>
  <si>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</si>
  <si>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</si>
  <si>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</si>
  <si>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</si>
  <si>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</si>
  <si>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</si>
  <si>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</si>
  <si>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</si>
  <si>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</si>
  <si>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</si>
  <si>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</si>
  <si>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</si>
  <si>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</si>
  <si>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</si>
  <si>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</si>
  <si>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</si>
  <si>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</si>
  <si>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</si>
  <si>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</si>
  <si>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</si>
  <si>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</si>
  <si>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</si>
  <si>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</si>
  <si>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</si>
  <si>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</si>
  <si>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</si>
  <si>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</si>
  <si>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</si>
  <si>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</si>
  <si>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</si>
  <si>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</si>
  <si>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</si>
  <si>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</si>
  <si>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</si>
  <si>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</si>
  <si>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</si>
  <si>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</si>
  <si>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</si>
  <si>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</si>
  <si>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</si>
  <si>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</si>
  <si>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</si>
  <si>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</si>
  <si>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</si>
  <si>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</si>
  <si>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</si>
  <si>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</si>
  <si>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</si>
  <si>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</si>
  <si>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</si>
  <si>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</si>
  <si>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</si>
  <si>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</si>
  <si>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</si>
  <si>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</si>
  <si>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</si>
  <si>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</si>
  <si>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</si>
  <si>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</si>
  <si>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</si>
  <si>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</si>
  <si>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</si>
  <si>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</si>
  <si>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</si>
  <si>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</si>
  <si>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</si>
  <si>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</si>
  <si>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</si>
  <si>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</si>
  <si>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</si>
  <si>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</si>
  <si>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</si>
  <si>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</si>
  <si>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</si>
  <si>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</si>
  <si>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</si>
  <si>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</si>
  <si>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</si>
  <si>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</si>
  <si>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</si>
  <si>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</si>
  <si>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</si>
  <si>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</si>
  <si>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</si>
  <si>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</si>
  <si>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</si>
  <si>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</si>
  <si>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</si>
  <si>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</si>
  <si>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</si>
  <si>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</si>
  <si>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</si>
  <si>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</si>
  <si>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</si>
  <si>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</si>
  <si>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</si>
  <si>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</si>
  <si>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</si>
  <si>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</si>
  <si>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</si>
  <si>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</si>
  <si>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</si>
  <si>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</si>
  <si>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</si>
  <si>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</si>
  <si>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</si>
  <si>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</si>
  <si>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</si>
  <si>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</si>
  <si>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</si>
  <si>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</si>
  <si>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</si>
  <si>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</si>
  <si>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</si>
  <si>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</si>
  <si>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</si>
  <si>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</si>
  <si>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</si>
  <si>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</si>
  <si>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</si>
  <si>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</si>
  <si>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</si>
  <si>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</si>
  <si>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</si>
  <si>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</si>
  <si>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</si>
  <si>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</si>
  <si>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</si>
  <si>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</si>
  <si>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</si>
  <si>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</si>
  <si>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</si>
  <si>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</si>
  <si>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</si>
  <si>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</si>
  <si>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</si>
  <si>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</si>
  <si>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</si>
  <si>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</si>
  <si>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</si>
  <si>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</si>
  <si>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</si>
  <si>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</si>
  <si>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</si>
  <si>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</si>
  <si>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</si>
  <si>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</si>
  <si>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</si>
  <si>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</si>
  <si>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</si>
  <si>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</si>
  <si>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</si>
  <si>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</si>
  <si>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</si>
  <si>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</si>
  <si>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</si>
  <si>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</si>
  <si>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</si>
  <si>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</si>
  <si>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</si>
  <si>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</si>
  <si>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</si>
  <si>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</si>
  <si>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</si>
  <si>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</si>
  <si>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</si>
  <si>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</si>
  <si>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</si>
  <si>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</si>
  <si>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</si>
  <si>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</si>
  <si>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</si>
  <si>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</si>
  <si>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</si>
  <si>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</si>
  <si>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</si>
  <si>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</si>
  <si>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</si>
  <si>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</si>
  <si>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</si>
  <si>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</si>
  <si>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</si>
  <si>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</si>
  <si>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</si>
  <si>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</si>
  <si>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</si>
  <si>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</si>
  <si>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</si>
  <si>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</si>
  <si>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</si>
  <si>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</si>
  <si>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</si>
  <si>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</si>
  <si>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</si>
  <si>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</si>
  <si>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</si>
  <si>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</si>
  <si>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</si>
  <si>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</si>
  <si>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</si>
  <si>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</si>
  <si>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</si>
  <si>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</si>
  <si>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</si>
  <si>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</si>
  <si>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</si>
  <si>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</si>
  <si>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</si>
  <si>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</si>
  <si>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</si>
  <si>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</si>
  <si>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</si>
  <si>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</si>
  <si>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</si>
  <si>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</si>
  <si>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</si>
  <si>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</si>
  <si>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</si>
  <si>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</si>
  <si>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</si>
  <si>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</si>
  <si>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</si>
  <si>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</si>
  <si>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</si>
  <si>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</si>
  <si>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</si>
  <si>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</si>
  <si>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</si>
  <si>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</si>
  <si>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</si>
  <si>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</si>
  <si>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</si>
  <si>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</si>
  <si>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</si>
  <si>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</si>
  <si>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</si>
  <si>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</si>
  <si>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</si>
  <si>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</si>
  <si>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</si>
  <si>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</si>
  <si>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</si>
  <si>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</si>
  <si>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</si>
  <si>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</si>
  <si>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</si>
  <si>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</si>
  <si>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</si>
  <si>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</si>
  <si>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</si>
  <si>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</si>
  <si>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</si>
  <si>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</si>
  <si>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</si>
  <si>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</si>
  <si>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</si>
  <si>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</si>
  <si>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</si>
  <si>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</si>
  <si>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</si>
  <si>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</si>
  <si>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</si>
  <si>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</si>
  <si>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</si>
  <si>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</si>
  <si>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</si>
  <si>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</si>
  <si>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</si>
  <si>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</si>
  <si>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</si>
  <si>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</si>
  <si>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</si>
  <si>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</si>
  <si>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</si>
  <si>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</si>
  <si>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</si>
  <si>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</si>
  <si>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</si>
  <si>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</si>
  <si>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</si>
  <si>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</si>
  <si>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</si>
  <si>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</si>
  <si>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</si>
  <si>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</si>
  <si>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</si>
  <si>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</si>
  <si>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</si>
  <si>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</si>
  <si>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</si>
  <si>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</si>
  <si>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</si>
  <si>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</si>
  <si>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</si>
  <si>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</si>
  <si>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</si>
  <si>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</si>
  <si>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</si>
  <si>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</si>
  <si>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</si>
  <si>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</si>
  <si>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</si>
  <si>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</si>
  <si>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</si>
  <si>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</si>
  <si>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</si>
  <si>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</si>
  <si>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</si>
  <si>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</si>
  <si>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</si>
  <si>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</si>
  <si>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</si>
  <si>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</si>
  <si>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</si>
  <si>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</si>
  <si>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</si>
  <si>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</si>
  <si>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</si>
  <si>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</si>
  <si>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</si>
  <si>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</si>
  <si>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</si>
  <si>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</si>
  <si>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</si>
  <si>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</si>
  <si>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</si>
  <si>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</si>
  <si>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</si>
  <si>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</si>
  <si>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</si>
  <si>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</si>
  <si>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</si>
  <si>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</si>
  <si>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</si>
  <si>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</si>
  <si>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</si>
  <si>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</si>
  <si>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</si>
  <si>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</si>
  <si>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</si>
  <si>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</si>
  <si>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</si>
  <si>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</si>
  <si>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</si>
  <si>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</si>
  <si>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</si>
  <si>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</si>
  <si>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</si>
  <si>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</si>
  <si>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</si>
  <si>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</si>
  <si>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</si>
  <si>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</si>
  <si>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</si>
  <si>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</si>
  <si>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</si>
  <si>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</si>
  <si>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</si>
  <si>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</si>
  <si>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</si>
  <si>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</si>
  <si>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</si>
  <si>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</si>
  <si>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</si>
  <si>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</si>
  <si>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</si>
  <si>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</si>
  <si>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</si>
  <si>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</si>
  <si>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</si>
  <si>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</si>
  <si>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</si>
  <si>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</si>
  <si>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</si>
  <si>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</si>
  <si>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</si>
  <si>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</si>
  <si>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</si>
  <si>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</si>
  <si>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</si>
  <si>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</si>
  <si>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</si>
  <si>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</si>
  <si>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</si>
  <si>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</si>
  <si>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</si>
  <si>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</si>
  <si>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</si>
  <si>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</si>
  <si>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</si>
  <si>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</si>
  <si>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</si>
  <si>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</si>
  <si>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</si>
  <si>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</si>
  <si>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</si>
  <si>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</si>
  <si>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</si>
  <si>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</si>
  <si>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</si>
  <si>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</si>
  <si>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</si>
  <si>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</si>
  <si>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</si>
  <si>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</si>
  <si>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</si>
  <si>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</si>
  <si>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</si>
  <si>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</si>
  <si>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</si>
  <si>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</si>
  <si>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</si>
  <si>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</si>
  <si>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</si>
  <si>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</si>
  <si>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</si>
  <si>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</si>
  <si>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</si>
  <si>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</si>
  <si>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</si>
  <si>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</si>
  <si>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</si>
  <si>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</si>
  <si>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</si>
  <si>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</si>
  <si>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</si>
  <si>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</si>
  <si>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</si>
  <si>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</si>
  <si>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</si>
  <si>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</si>
  <si>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</si>
  <si>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</si>
  <si>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</si>
  <si>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</si>
  <si>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</si>
  <si>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</si>
  <si>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</si>
  <si>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</si>
  <si>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</si>
  <si>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</si>
  <si>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</si>
  <si>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</si>
  <si>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</si>
  <si>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</si>
  <si>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</si>
  <si>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</si>
  <si>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</si>
  <si>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</si>
  <si>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</si>
  <si>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</si>
  <si>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</si>
  <si>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</si>
  <si>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</si>
  <si>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</si>
  <si>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</si>
  <si>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</si>
  <si>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</si>
  <si>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</si>
  <si>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</si>
  <si>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</si>
  <si>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</si>
  <si>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</si>
  <si>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</si>
  <si>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</si>
  <si>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</si>
  <si>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</si>
  <si>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</si>
  <si>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</si>
  <si>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</si>
  <si>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</si>
  <si>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</si>
  <si>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</si>
  <si>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</si>
  <si>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</si>
  <si>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</si>
  <si>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</si>
  <si>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</si>
  <si>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</si>
  <si>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</si>
  <si>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</si>
  <si>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</si>
  <si>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</si>
  <si>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</si>
  <si>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</si>
  <si>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</si>
  <si>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</si>
  <si>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</si>
  <si>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</si>
  <si>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</si>
  <si>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</si>
  <si>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</si>
  <si>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</si>
  <si>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</si>
  <si>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</si>
  <si>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</si>
  <si>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</si>
  <si>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</si>
  <si>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</si>
  <si>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</si>
  <si>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</si>
  <si>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</si>
  <si>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</si>
  <si>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</si>
  <si>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</si>
  <si>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</si>
  <si>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</si>
  <si>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</si>
  <si>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</si>
  <si>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</si>
  <si>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</si>
  <si>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</si>
  <si>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</si>
  <si>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</si>
  <si>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</si>
  <si>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</si>
  <si>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</si>
  <si>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</si>
  <si>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</si>
  <si>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</si>
  <si>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</si>
  <si>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</si>
  <si>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</si>
  <si>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</si>
  <si>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</si>
  <si>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</si>
  <si>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</si>
  <si>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</si>
  <si>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</si>
  <si>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</si>
  <si>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</si>
  <si>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</si>
  <si>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</si>
  <si>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</si>
  <si>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</si>
  <si>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</si>
  <si>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</si>
  <si>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</si>
  <si>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</si>
  <si>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</si>
  <si>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</si>
  <si>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</si>
  <si>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</si>
  <si>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</si>
  <si>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</si>
  <si>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</si>
  <si>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</si>
  <si>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</si>
  <si>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</si>
  <si>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</si>
  <si>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</si>
  <si>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</si>
  <si>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</si>
  <si>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</si>
  <si>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</si>
  <si>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</si>
  <si>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</si>
  <si>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</si>
  <si>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</si>
  <si>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</si>
  <si>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</si>
  <si>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</si>
  <si>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</si>
  <si>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</si>
  <si>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</si>
  <si>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</si>
  <si>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</si>
  <si>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</si>
  <si>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</si>
  <si>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</si>
  <si>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</si>
  <si>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</si>
  <si>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</si>
  <si>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</si>
  <si>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</si>
  <si>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</si>
  <si>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</si>
  <si>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</si>
  <si>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</si>
  <si>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</si>
  <si>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</si>
  <si>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</si>
  <si>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</si>
  <si>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</si>
  <si>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</si>
  <si>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</si>
  <si>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</si>
  <si>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</si>
  <si>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</si>
  <si>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</si>
  <si>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</si>
  <si>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</si>
  <si>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</si>
  <si>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</si>
  <si>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</si>
  <si>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</si>
  <si>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</si>
  <si>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</si>
  <si>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</si>
  <si>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</si>
  <si>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</si>
  <si>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</si>
  <si>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</si>
  <si>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</si>
  <si>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</si>
  <si>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</si>
  <si>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</si>
  <si>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</si>
  <si>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</si>
  <si>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</si>
  <si>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</si>
  <si>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</si>
  <si>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</si>
  <si>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</si>
  <si>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</si>
  <si>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</si>
  <si>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</si>
  <si>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</si>
  <si>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</si>
  <si>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</si>
  <si>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</si>
  <si>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</si>
  <si>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</si>
  <si>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</si>
  <si>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</si>
  <si>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</si>
  <si>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</si>
  <si>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</si>
  <si>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</si>
  <si>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</si>
  <si>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</si>
  <si>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</si>
  <si>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</si>
  <si>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</si>
  <si>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</si>
  <si>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</si>
  <si>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</si>
  <si>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</si>
  <si>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</si>
  <si>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</si>
  <si>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</si>
  <si>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</si>
  <si>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</si>
  <si>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</si>
  <si>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</si>
  <si>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</si>
  <si>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</si>
  <si>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</si>
  <si>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</si>
  <si>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</si>
  <si>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</si>
  <si>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</si>
  <si>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</si>
  <si>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</si>
  <si>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</si>
  <si>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</si>
  <si>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</si>
  <si>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</si>
  <si>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</si>
  <si>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</si>
  <si>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</si>
  <si>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</si>
  <si>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</si>
  <si>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</si>
  <si>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</si>
  <si>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</si>
  <si>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</si>
  <si>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</si>
  <si>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</si>
  <si>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</si>
  <si>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</si>
  <si>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</si>
  <si>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</si>
  <si>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</si>
  <si>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</si>
  <si>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</si>
  <si>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</si>
  <si>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</si>
  <si>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</si>
  <si>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</si>
  <si>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</si>
  <si>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</si>
  <si>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</si>
  <si>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</si>
  <si>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</si>
  <si>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</si>
  <si>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</si>
  <si>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</si>
  <si>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</si>
  <si>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</si>
  <si>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</si>
  <si>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</si>
  <si>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</si>
  <si>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</si>
  <si>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</si>
  <si>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</si>
  <si>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</si>
  <si>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</si>
  <si>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</si>
  <si>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</si>
  <si>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</si>
  <si>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</si>
  <si>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</si>
  <si>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</si>
  <si>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</si>
  <si>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</si>
  <si>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</si>
  <si>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</si>
  <si>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</si>
  <si>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</si>
  <si>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</si>
  <si>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</si>
  <si>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</si>
  <si>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</si>
  <si>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</si>
  <si>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</si>
  <si>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</si>
  <si>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</si>
  <si>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</si>
  <si>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</si>
  <si>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</si>
  <si>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</si>
  <si>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</si>
  <si>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</si>
  <si>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</si>
  <si>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</si>
  <si>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</si>
  <si>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</si>
  <si>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</si>
  <si>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</si>
  <si>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</si>
  <si>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</si>
  <si>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</si>
  <si>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</si>
  <si>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</si>
  <si>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</si>
  <si>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</si>
  <si>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</si>
  <si>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</si>
  <si>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</si>
  <si>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</si>
  <si>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</si>
  <si>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</si>
  <si>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</si>
  <si>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</si>
  <si>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</si>
  <si>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</si>
  <si>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</si>
  <si>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</si>
  <si>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</si>
  <si>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</si>
  <si>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</si>
  <si>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</si>
  <si>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</si>
  <si>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</si>
  <si>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</si>
  <si>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</si>
  <si>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</si>
  <si>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</si>
  <si>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</si>
  <si>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</si>
  <si>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</si>
  <si>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</si>
  <si>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</si>
  <si>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</si>
  <si>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</si>
  <si>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</si>
  <si>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</si>
  <si>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</si>
  <si>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</si>
  <si>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</si>
  <si>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</si>
  <si>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</si>
  <si>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</si>
  <si>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</si>
  <si>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</si>
  <si>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</si>
  <si>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</si>
  <si>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</si>
  <si>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</si>
  <si>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</si>
  <si>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</si>
  <si>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</si>
  <si>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</si>
  <si>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</si>
  <si>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</si>
  <si>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</si>
  <si>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</si>
  <si>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</si>
  <si>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</si>
  <si>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</si>
  <si>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</si>
  <si>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</si>
  <si>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</si>
  <si>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</si>
  <si>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</si>
  <si>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</si>
  <si>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</si>
  <si>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</si>
  <si>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</si>
  <si>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</si>
  <si>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</si>
  <si>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</si>
  <si>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</si>
  <si>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</si>
  <si>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</si>
  <si>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</si>
  <si>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</si>
  <si>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</si>
  <si>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</si>
  <si>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</si>
  <si>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</si>
  <si>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</si>
  <si>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</si>
  <si>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</si>
  <si>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</si>
  <si>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</si>
  <si>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</si>
  <si>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</si>
  <si>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</si>
  <si>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</si>
  <si>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</si>
  <si>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</si>
  <si>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</si>
  <si>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</si>
  <si>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</si>
  <si>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</si>
  <si>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</si>
  <si>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</si>
  <si>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</si>
  <si>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</si>
  <si>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</si>
  <si>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</si>
  <si>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</si>
  <si>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</si>
  <si>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</si>
  <si>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</si>
  <si>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</si>
  <si>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</si>
  <si>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</si>
  <si>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</si>
  <si>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</si>
  <si>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</si>
  <si>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</si>
  <si>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</si>
  <si>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</si>
  <si>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</si>
  <si>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</si>
  <si>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</si>
  <si>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</si>
  <si>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</si>
  <si>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</si>
  <si>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</si>
  <si>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</si>
  <si>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</si>
  <si>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</si>
  <si>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</si>
  <si>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</si>
  <si>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</si>
  <si>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</si>
  <si>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</si>
  <si>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</si>
  <si>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</si>
  <si>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</si>
  <si>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</si>
  <si>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</si>
  <si>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</si>
  <si>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</si>
  <si>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</si>
  <si>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</si>
  <si>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</si>
  <si>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</si>
  <si>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</si>
  <si>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</si>
  <si>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</si>
  <si>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</si>
  <si>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</si>
  <si>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</si>
  <si>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</si>
  <si>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</si>
  <si>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</si>
  <si>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</si>
  <si>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</si>
  <si>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</si>
  <si>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</si>
  <si>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</si>
  <si>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</si>
  <si>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</si>
  <si>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</si>
  <si>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</si>
  <si>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</si>
  <si>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</si>
  <si>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</si>
  <si>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</si>
  <si>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</si>
  <si>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</si>
  <si>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</si>
  <si>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</si>
  <si>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</si>
  <si>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</si>
  <si>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</si>
  <si>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</si>
  <si>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</si>
  <si>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</si>
  <si>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</si>
  <si>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</si>
  <si>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</si>
  <si>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</si>
  <si>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</si>
  <si>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</si>
  <si>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</si>
  <si>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</si>
  <si>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</si>
  <si>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</si>
  <si>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</si>
  <si>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</si>
  <si>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</si>
  <si>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</si>
  <si>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</si>
  <si>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</si>
  <si>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</si>
  <si>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</si>
  <si>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</si>
  <si>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</si>
  <si>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</si>
  <si>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</si>
  <si>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</si>
  <si>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</si>
  <si>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</si>
  <si>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</si>
  <si>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</si>
  <si>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</si>
  <si>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</si>
  <si>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</si>
  <si>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</si>
  <si>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</si>
  <si>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</si>
  <si>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</si>
  <si>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</si>
  <si>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</si>
  <si>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</si>
  <si>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</si>
  <si>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</si>
  <si>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</si>
  <si>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</si>
  <si>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</si>
  <si>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</si>
  <si>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</si>
  <si>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</si>
  <si>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</si>
  <si>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</si>
  <si>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</si>
  <si>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</si>
  <si>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</si>
  <si>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</si>
  <si>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</si>
  <si>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</si>
  <si>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</si>
  <si>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</si>
  <si>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</si>
  <si>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</si>
  <si>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</si>
  <si>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</si>
  <si>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</si>
  <si>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</si>
  <si>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</si>
  <si>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</si>
  <si>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</si>
  <si>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</si>
  <si>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</si>
  <si>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</si>
  <si>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</si>
  <si>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</si>
  <si>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</si>
  <si>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</si>
  <si>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</si>
  <si>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</si>
  <si>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</si>
  <si>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</si>
  <si>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</si>
  <si>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</si>
  <si>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</si>
  <si>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</si>
  <si>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</si>
  <si>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</si>
  <si>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</si>
  <si>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</si>
  <si>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</si>
  <si>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</si>
  <si>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</si>
  <si>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</si>
  <si>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</si>
  <si>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</si>
  <si>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</si>
  <si>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</si>
  <si>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</si>
  <si>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</si>
  <si>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</si>
  <si>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</si>
  <si>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</si>
  <si>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</si>
  <si>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</si>
  <si>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</si>
  <si>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</si>
  <si>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</si>
  <si>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</si>
  <si>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</si>
  <si>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</si>
  <si>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</si>
  <si>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</si>
  <si>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</si>
  <si>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</si>
  <si>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</si>
  <si>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</si>
  <si>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</si>
  <si>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</si>
  <si>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</si>
  <si>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</si>
  <si>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</si>
  <si>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</si>
  <si>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</si>
  <si>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</si>
  <si>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</si>
  <si>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</si>
  <si>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</si>
  <si>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</si>
  <si>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</si>
  <si>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</si>
  <si>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</si>
  <si>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</si>
  <si>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</si>
  <si>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</si>
  <si>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</si>
  <si>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</si>
  <si>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</si>
  <si>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</si>
  <si>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</si>
  <si>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</si>
  <si>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</si>
  <si>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</si>
  <si>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</si>
  <si>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</si>
  <si>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</si>
  <si>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</si>
  <si>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</si>
  <si>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</si>
  <si>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</si>
  <si>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</si>
  <si>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</si>
  <si>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</si>
  <si>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</si>
  <si>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</si>
  <si>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</si>
  <si>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</si>
  <si>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</si>
  <si>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</si>
  <si>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</si>
  <si>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</si>
  <si>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</si>
  <si>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</si>
  <si>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</si>
  <si>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</si>
  <si>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</si>
  <si>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</si>
  <si>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</si>
  <si>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</si>
  <si>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</si>
  <si>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</si>
  <si>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</si>
  <si>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</si>
  <si>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</si>
  <si>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</si>
  <si>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</si>
  <si>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</si>
  <si>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</si>
  <si>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</si>
  <si>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</si>
  <si>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</si>
  <si>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</si>
  <si>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</si>
  <si>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</si>
  <si>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</si>
  <si>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</si>
  <si>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</si>
  <si>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</si>
  <si>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</si>
  <si>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</si>
  <si>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</si>
  <si>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</si>
  <si>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</si>
  <si>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</si>
  <si>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</si>
  <si>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</si>
  <si>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</si>
  <si>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</si>
  <si>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</si>
  <si>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</si>
  <si>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</si>
  <si>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</si>
  <si>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</si>
  <si>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</si>
  <si>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</si>
  <si>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</si>
  <si>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</si>
  <si>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</si>
  <si>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</si>
  <si>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</si>
  <si>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</si>
  <si>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</si>
  <si>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</si>
  <si>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</si>
  <si>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</si>
  <si>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</si>
  <si>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</si>
  <si>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</si>
  <si>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</si>
  <si>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</si>
  <si>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</si>
  <si>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</si>
  <si>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</si>
  <si>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</si>
  <si>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</si>
  <si>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</si>
  <si>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</si>
  <si>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</si>
  <si>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</si>
  <si>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</si>
  <si>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</si>
  <si>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</si>
  <si>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</si>
  <si>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</si>
  <si>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</si>
  <si>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</si>
  <si>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</si>
  <si>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</si>
  <si>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</si>
  <si>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</si>
  <si>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</si>
  <si>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</si>
  <si>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</si>
  <si>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</si>
  <si>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</si>
  <si>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</si>
  <si>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</si>
  <si>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</si>
  <si>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</si>
  <si>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</si>
  <si>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</si>
  <si>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</si>
  <si>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</si>
  <si>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</si>
  <si>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</si>
  <si>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</si>
  <si>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</si>
  <si>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</si>
  <si>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</si>
  <si>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</si>
  <si>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</si>
  <si>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</si>
  <si>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</si>
  <si>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</si>
  <si>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</si>
  <si>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</si>
  <si>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</si>
  <si>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</si>
  <si>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</si>
  <si>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</si>
  <si>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</si>
  <si>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</si>
  <si>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</si>
  <si>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</si>
  <si>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</si>
  <si>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</si>
  <si>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</si>
  <si>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</si>
  <si>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</si>
  <si>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</si>
  <si>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</si>
  <si>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</si>
  <si>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</si>
  <si>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</si>
  <si>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</si>
  <si>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</si>
  <si>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</si>
  <si>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</si>
  <si>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</si>
  <si>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</si>
  <si>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</si>
  <si>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</si>
  <si>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</si>
  <si>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</si>
  <si>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</si>
  <si>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</si>
  <si>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</si>
  <si>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</si>
  <si>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</si>
  <si>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</si>
  <si>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</si>
  <si>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</si>
  <si>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</si>
  <si>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</si>
  <si>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</si>
  <si>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</si>
  <si>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</si>
  <si>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</si>
  <si>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</si>
  <si>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</si>
  <si>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</si>
  <si>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</si>
  <si>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</si>
  <si>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</si>
  <si>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</si>
  <si>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</si>
  <si>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</si>
  <si>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</si>
  <si>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</si>
  <si>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</si>
  <si>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</si>
  <si>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</si>
  <si>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</si>
  <si>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</si>
  <si>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</si>
  <si>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</si>
  <si>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</si>
  <si>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</si>
  <si>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</si>
  <si>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</si>
  <si>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</si>
  <si>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</si>
  <si>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</si>
  <si>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</si>
  <si>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</si>
  <si>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</si>
  <si>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</si>
  <si>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</si>
  <si>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</si>
  <si>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</si>
  <si>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</si>
  <si>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</si>
  <si>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</si>
  <si>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</si>
  <si>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</si>
  <si>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</si>
  <si>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</si>
  <si>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</si>
  <si>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</si>
  <si>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</si>
  <si>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</si>
  <si>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</si>
  <si>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</si>
  <si>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</si>
  <si>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</si>
  <si>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</si>
  <si>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</si>
  <si>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</si>
  <si>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</si>
  <si>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</si>
  <si>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</si>
  <si>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</si>
  <si>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</si>
  <si>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</si>
  <si>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</si>
  <si>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</si>
  <si>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</si>
  <si>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</si>
  <si>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</si>
  <si>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</si>
  <si>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</si>
  <si>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</si>
  <si>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</si>
  <si>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</si>
  <si>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</si>
  <si>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</si>
  <si>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</si>
  <si>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</si>
  <si>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</si>
  <si>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</si>
  <si>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</si>
  <si>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</si>
  <si>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</si>
  <si>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</si>
  <si>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</si>
  <si>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</si>
  <si>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</si>
  <si>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</si>
  <si>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</si>
  <si>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</si>
  <si>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</si>
  <si>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</si>
  <si>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</si>
  <si>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</si>
  <si>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</si>
  <si>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</si>
  <si>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</si>
  <si>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</si>
  <si>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</si>
  <si>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</si>
  <si>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</si>
  <si>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</si>
  <si>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</si>
  <si>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</si>
  <si>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</si>
  <si>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</si>
  <si>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</si>
  <si>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</si>
  <si>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</si>
  <si>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</si>
  <si>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</si>
  <si>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</si>
  <si>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</si>
  <si>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</si>
  <si>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</si>
  <si>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</si>
  <si>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</si>
  <si>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</si>
  <si>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</si>
  <si>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</si>
  <si>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</si>
  <si>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</si>
  <si>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</si>
  <si>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</si>
  <si>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</si>
  <si>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</si>
  <si>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</si>
  <si>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</si>
  <si>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</si>
  <si>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</si>
  <si>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</si>
  <si>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</si>
  <si>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</si>
  <si>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</si>
  <si>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</si>
  <si>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</si>
  <si>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</si>
  <si>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</si>
  <si>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</si>
  <si>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</si>
  <si>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</si>
  <si>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</si>
  <si>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</si>
  <si>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</si>
  <si>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</si>
  <si>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</si>
  <si>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</si>
  <si>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</si>
  <si>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</si>
  <si>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</si>
  <si>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</si>
  <si>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</si>
  <si>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</si>
  <si>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</si>
  <si>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</si>
  <si>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</si>
  <si>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</si>
  <si>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</si>
  <si>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</si>
  <si>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</si>
  <si>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</si>
  <si>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</si>
  <si>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</si>
  <si>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</si>
  <si>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</si>
  <si>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</si>
  <si>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</si>
  <si>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</si>
  <si>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</si>
  <si>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</si>
  <si>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</si>
  <si>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</si>
  <si>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</si>
  <si>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</si>
  <si>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</si>
  <si>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</si>
  <si>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</si>
  <si>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</si>
  <si>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</si>
  <si>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</si>
  <si>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</si>
  <si>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</si>
  <si>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</si>
  <si>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</si>
  <si>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</si>
  <si>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</si>
  <si>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</si>
  <si>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</si>
  <si>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</si>
  <si>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</si>
  <si>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</si>
  <si>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</si>
  <si>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</si>
  <si>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</si>
  <si>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</si>
  <si>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</si>
  <si>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</si>
  <si>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</si>
  <si>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</si>
  <si>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</si>
  <si>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</si>
  <si>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</si>
  <si>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</si>
  <si>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</si>
  <si>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</si>
  <si>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</si>
  <si>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</si>
  <si>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</si>
  <si>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</si>
  <si>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</si>
  <si>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</si>
  <si>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</si>
  <si>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</si>
  <si>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</si>
  <si>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</si>
  <si>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</si>
  <si>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</si>
  <si>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</si>
  <si>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</si>
  <si>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</si>
  <si>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</si>
  <si>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</si>
  <si>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</si>
  <si>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</si>
  <si>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</si>
  <si>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</si>
  <si>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</si>
  <si>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</si>
  <si>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</si>
  <si>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</si>
  <si>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</si>
  <si>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</si>
  <si>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</si>
  <si>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</si>
  <si>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</si>
  <si>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</si>
  <si>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</si>
  <si>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</si>
  <si>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</si>
  <si>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</si>
  <si>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</si>
  <si>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</si>
  <si>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</si>
  <si>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</si>
  <si>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</si>
  <si>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</si>
  <si>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</si>
  <si>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</si>
  <si>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</si>
  <si>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</si>
  <si>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</si>
  <si>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</si>
  <si>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</si>
  <si>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</si>
  <si>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</si>
  <si>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</si>
  <si>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</si>
  <si>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</si>
  <si>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</si>
  <si>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</si>
  <si>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</si>
  <si>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</si>
  <si>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</si>
  <si>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</si>
  <si>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</si>
  <si>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</si>
  <si>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</si>
  <si>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</si>
  <si>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</si>
  <si>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</si>
  <si>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</si>
  <si>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</si>
  <si>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</si>
  <si>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</si>
  <si>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</si>
  <si>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</si>
  <si>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</si>
  <si>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</si>
  <si>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</si>
  <si>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</si>
  <si>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</si>
  <si>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</si>
  <si>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</si>
  <si>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</si>
  <si>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</si>
  <si>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</si>
  <si>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</si>
  <si>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</si>
  <si>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</si>
  <si>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</si>
  <si>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</si>
  <si>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</si>
  <si>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</si>
  <si>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</si>
  <si>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</si>
  <si>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</si>
  <si>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</si>
  <si>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</si>
  <si>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</si>
  <si>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</si>
  <si>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</si>
  <si>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</si>
  <si>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</si>
  <si>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</si>
  <si>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</si>
  <si>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</si>
  <si>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</si>
  <si>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</si>
  <si>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</si>
  <si>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</si>
  <si>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</si>
  <si>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</si>
  <si>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</si>
  <si>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</si>
  <si>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</si>
  <si>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</si>
  <si>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</si>
  <si>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</si>
  <si>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</si>
  <si>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</si>
  <si>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</si>
  <si>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</si>
  <si>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</si>
  <si>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</si>
  <si>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</si>
  <si>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</si>
  <si>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</si>
  <si>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</si>
  <si>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</si>
  <si>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</si>
  <si>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</si>
  <si>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</si>
  <si>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</si>
  <si>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</si>
  <si>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</si>
  <si>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</si>
  <si>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</si>
  <si>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</si>
  <si>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</si>
  <si>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</si>
  <si>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</si>
  <si>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</si>
  <si>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</si>
  <si>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</si>
  <si>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</si>
  <si>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</si>
  <si>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</si>
  <si>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</si>
  <si>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</si>
  <si>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</si>
  <si>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</si>
  <si>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</si>
  <si>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</si>
  <si>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</si>
  <si>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</si>
  <si>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</si>
  <si>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</si>
  <si>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</si>
  <si>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</si>
  <si>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</si>
  <si>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</si>
  <si>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</si>
  <si>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</si>
  <si>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</si>
  <si>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</si>
  <si>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</si>
  <si>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</si>
  <si>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</si>
  <si>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</si>
  <si>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</si>
  <si>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</si>
  <si>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</si>
  <si>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</si>
  <si>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</si>
  <si>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</si>
  <si>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</si>
  <si>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</si>
  <si>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</si>
  <si>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</si>
  <si>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</si>
  <si>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</si>
  <si>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</si>
  <si>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</si>
  <si>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</si>
  <si>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</si>
  <si>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</si>
  <si>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</si>
  <si>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</si>
  <si>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</si>
  <si>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</si>
  <si>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</si>
  <si>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</si>
  <si>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</si>
  <si>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</si>
  <si>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</si>
  <si>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</si>
  <si>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</si>
  <si>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</si>
  <si>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</si>
  <si>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</si>
  <si>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</si>
  <si>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</si>
  <si>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</si>
  <si>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</si>
  <si>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</si>
  <si>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</si>
  <si>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</si>
  <si>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</si>
  <si>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</si>
  <si>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</si>
  <si>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</si>
  <si>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</si>
  <si>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</si>
  <si>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</si>
  <si>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</si>
  <si>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</si>
  <si>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</si>
  <si>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</si>
  <si>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</si>
  <si>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</si>
  <si>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</si>
  <si>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</si>
  <si>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</si>
  <si>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</si>
  <si>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</si>
  <si>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</si>
  <si>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</si>
  <si>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</si>
  <si>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</si>
  <si>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</si>
  <si>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</si>
  <si>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</si>
  <si>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</si>
  <si>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</si>
  <si>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</si>
  <si>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</si>
  <si>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</si>
  <si>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</si>
  <si>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</si>
  <si>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</si>
  <si>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</si>
  <si>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</si>
  <si>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</si>
  <si>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</si>
  <si>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</si>
  <si>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</si>
  <si>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</si>
  <si>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</si>
  <si>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</si>
  <si>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</si>
  <si>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</si>
  <si>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</si>
  <si>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</si>
  <si>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</si>
  <si>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</si>
  <si>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</si>
  <si>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</si>
  <si>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</si>
  <si>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</si>
  <si>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</si>
  <si>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</si>
  <si>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</si>
  <si>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</si>
  <si>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</si>
  <si>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</si>
  <si>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</si>
  <si>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</si>
  <si>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</si>
  <si>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</si>
  <si>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</si>
  <si>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</si>
  <si>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</si>
  <si>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</si>
  <si>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</si>
  <si>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</si>
  <si>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</si>
  <si>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</si>
  <si>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</si>
  <si>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</si>
  <si>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</si>
  <si>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</si>
  <si>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</si>
  <si>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</si>
  <si>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</si>
  <si>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</si>
  <si>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</si>
  <si>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</si>
  <si>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</si>
  <si>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</si>
  <si>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</si>
  <si>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</si>
  <si>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</si>
  <si>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</si>
  <si>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</si>
  <si>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</si>
  <si>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</si>
  <si>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</si>
  <si>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</si>
  <si>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</si>
  <si>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</si>
  <si>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</si>
  <si>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</si>
  <si>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</si>
  <si>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</si>
  <si>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</si>
  <si>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</si>
  <si>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</si>
  <si>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</si>
  <si>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</si>
  <si>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</si>
  <si>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</si>
  <si>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</si>
  <si>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</si>
  <si>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</si>
  <si>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</si>
  <si>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</si>
  <si>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</si>
  <si>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</si>
  <si>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</si>
  <si>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</si>
  <si>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</si>
  <si>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</si>
  <si>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</si>
  <si>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</si>
  <si>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</si>
  <si>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</si>
  <si>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</si>
  <si>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</si>
  <si>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</si>
  <si>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</si>
  <si>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</si>
  <si>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</si>
  <si>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</si>
  <si>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</si>
  <si>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</si>
  <si>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</si>
  <si>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</si>
  <si>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</si>
  <si>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</si>
  <si>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</si>
  <si>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</si>
  <si>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</si>
  <si>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</si>
  <si>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</si>
  <si>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</si>
  <si>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</si>
  <si>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</si>
  <si>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</si>
  <si>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</si>
  <si>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</si>
  <si>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</si>
  <si>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</si>
  <si>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</si>
  <si>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</si>
  <si>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</si>
  <si>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</si>
  <si>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</si>
  <si>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</si>
  <si>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</si>
  <si>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</si>
  <si>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</si>
  <si>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</si>
  <si>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</si>
  <si>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</si>
  <si>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</si>
  <si>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</si>
  <si>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</si>
  <si>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</si>
  <si>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</si>
  <si>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</si>
  <si>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</si>
  <si>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</si>
  <si>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</si>
  <si>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</si>
  <si>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</si>
  <si>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</si>
  <si>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</si>
  <si>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</si>
  <si>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</si>
  <si>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</si>
  <si>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</si>
  <si>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</si>
  <si>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</si>
  <si>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</si>
  <si>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</si>
  <si>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</si>
  <si>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</si>
  <si>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</si>
  <si>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</si>
  <si>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</si>
  <si>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</si>
  <si>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</si>
  <si>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</si>
  <si>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</si>
  <si>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</si>
  <si>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</si>
  <si>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</si>
  <si>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</si>
  <si>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</si>
  <si>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</si>
  <si>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</si>
  <si>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</si>
  <si>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</si>
  <si>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</si>
  <si>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</si>
  <si>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</si>
  <si>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</si>
  <si>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</si>
  <si>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</si>
  <si>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</si>
  <si>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</si>
  <si>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</si>
  <si>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</si>
  <si>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</si>
  <si>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</si>
  <si>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</si>
  <si>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</si>
  <si>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</si>
  <si>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</si>
  <si>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</si>
  <si>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</si>
  <si>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</si>
  <si>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</si>
  <si>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</si>
  <si>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</si>
  <si>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</si>
  <si>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</si>
  <si>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</si>
  <si>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</si>
  <si>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</si>
  <si>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</si>
  <si>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</si>
  <si>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</si>
  <si>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</si>
  <si>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</si>
  <si>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</si>
  <si>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</si>
  <si>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</si>
  <si>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</si>
  <si>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</si>
  <si>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</si>
  <si>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</si>
  <si>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</si>
  <si>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</si>
  <si>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</si>
  <si>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</si>
  <si>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</si>
  <si>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</si>
  <si>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</si>
  <si>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</si>
  <si>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</si>
  <si>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</si>
  <si>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</si>
  <si>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</si>
  <si>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</si>
  <si>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</si>
  <si>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</si>
  <si>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</si>
  <si>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</si>
  <si>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</si>
  <si>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</si>
  <si>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</si>
  <si>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</si>
  <si>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</si>
  <si>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</si>
  <si>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</si>
  <si>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</si>
  <si>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</si>
  <si>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</si>
  <si>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</si>
  <si>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</si>
  <si>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</si>
  <si>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</si>
  <si>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</si>
  <si>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</si>
  <si>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</si>
  <si>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</si>
  <si>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</si>
  <si>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</si>
  <si>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</si>
  <si>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</si>
  <si>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</si>
  <si>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</si>
  <si>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</si>
  <si>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</si>
  <si>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</si>
  <si>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</si>
  <si>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</si>
  <si>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</si>
  <si>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</si>
  <si>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</si>
  <si>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</si>
  <si>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</si>
  <si>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</si>
  <si>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</si>
  <si>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</si>
  <si>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</si>
  <si>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</si>
  <si>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</si>
  <si>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</si>
  <si>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</si>
  <si>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</si>
  <si>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</si>
  <si>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</si>
  <si>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</si>
  <si>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</si>
  <si>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</si>
  <si>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</si>
  <si>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</si>
  <si>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</si>
  <si>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</si>
  <si>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</si>
  <si>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</si>
  <si>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</si>
  <si>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</si>
  <si>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</si>
  <si>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</si>
  <si>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</si>
  <si>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</si>
  <si>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</si>
  <si>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</si>
  <si>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</si>
  <si>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</si>
  <si>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</si>
  <si>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</si>
  <si>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</si>
  <si>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</si>
  <si>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</si>
  <si>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</si>
  <si>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</si>
  <si>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</si>
  <si>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</si>
  <si>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</si>
  <si>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</si>
  <si>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</si>
  <si>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</si>
  <si>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</si>
  <si>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</si>
  <si>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</si>
  <si>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</si>
  <si>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</si>
  <si>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</si>
  <si>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</si>
  <si>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</si>
  <si>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</si>
  <si>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</si>
  <si>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</si>
  <si>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</si>
  <si>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</si>
  <si>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</si>
  <si>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</si>
  <si>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</si>
  <si>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</si>
  <si>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</si>
  <si>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</si>
  <si>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</si>
  <si>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</si>
  <si>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</si>
  <si>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</si>
  <si>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</si>
  <si>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</si>
  <si>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</si>
  <si>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</si>
  <si>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</si>
  <si>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</si>
  <si>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</si>
  <si>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</si>
  <si>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</si>
  <si>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</si>
  <si>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</si>
  <si>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</si>
  <si>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</si>
  <si>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</si>
  <si>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</si>
  <si>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</si>
  <si>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</si>
  <si>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</si>
  <si>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</si>
  <si>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</si>
  <si>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</si>
  <si>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</si>
  <si>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</si>
  <si>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</si>
  <si>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</si>
  <si>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</si>
  <si>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</si>
  <si>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</si>
  <si>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</si>
  <si>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</si>
  <si>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</si>
  <si>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</si>
  <si>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</si>
  <si>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</si>
  <si>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</si>
  <si>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</si>
  <si>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</si>
  <si>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</si>
  <si>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</si>
  <si>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</si>
  <si>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</si>
  <si>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</si>
  <si>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</si>
  <si>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</si>
  <si>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</si>
  <si>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</si>
  <si>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</si>
  <si>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</si>
  <si>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</si>
  <si>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</si>
  <si>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</si>
  <si>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</si>
  <si>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</si>
  <si>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</si>
  <si>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</si>
  <si>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</si>
  <si>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</si>
  <si>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</si>
  <si>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</si>
  <si>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</si>
  <si>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</si>
  <si>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</si>
  <si>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</si>
  <si>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</si>
  <si>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</si>
  <si>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</si>
  <si>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</si>
  <si>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</si>
  <si>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</si>
  <si>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</si>
  <si>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</si>
  <si>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</si>
  <si>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</si>
  <si>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</si>
  <si>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</si>
  <si>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</si>
  <si>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</si>
  <si>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</si>
  <si>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</si>
  <si>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</si>
  <si>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</si>
  <si>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</si>
  <si>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</si>
  <si>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</si>
  <si>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</si>
  <si>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</si>
  <si>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</si>
  <si>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</si>
  <si>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</si>
  <si>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</si>
  <si>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</si>
  <si>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</si>
  <si>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</si>
  <si>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</si>
  <si>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</si>
  <si>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</si>
  <si>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</si>
  <si>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</si>
  <si>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</si>
  <si>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</si>
  <si>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</si>
  <si>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</si>
  <si>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</si>
  <si>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</si>
  <si>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</si>
  <si>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</si>
  <si>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</si>
  <si>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</si>
  <si>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</si>
  <si>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</si>
  <si>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</si>
  <si>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</si>
  <si>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</si>
  <si>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</si>
  <si>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</si>
  <si>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</si>
  <si>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</si>
  <si>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</si>
  <si>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</si>
  <si>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</si>
  <si>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</si>
  <si>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</si>
  <si>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</si>
  <si>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</si>
  <si>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</si>
  <si>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</si>
  <si>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</si>
  <si>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</si>
  <si>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</si>
  <si>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</si>
  <si>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</si>
  <si>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</si>
  <si>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</si>
  <si>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</si>
  <si>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</si>
  <si>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</si>
  <si>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</si>
  <si>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</si>
  <si>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</si>
  <si>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</si>
  <si>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</si>
  <si>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</si>
  <si>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</si>
  <si>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</si>
  <si>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</si>
  <si>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</si>
  <si>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</si>
  <si>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</si>
  <si>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</si>
  <si>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</si>
  <si>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</si>
  <si>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</si>
  <si>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</si>
  <si>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</si>
  <si>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</si>
  <si>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</si>
  <si>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</si>
  <si>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</si>
  <si>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</si>
  <si>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</si>
  <si>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</si>
  <si>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</si>
  <si>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</si>
  <si>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</si>
  <si>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</si>
  <si>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</si>
  <si>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</si>
  <si>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</si>
  <si>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</si>
  <si>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</si>
  <si>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</si>
  <si>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</si>
  <si>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</si>
  <si>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</si>
  <si>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</si>
  <si>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</si>
  <si>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</si>
  <si>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</si>
  <si>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</si>
  <si>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</si>
  <si>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</si>
  <si>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</si>
  <si>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</si>
  <si>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</si>
  <si>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</si>
  <si>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</si>
  <si>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</si>
  <si>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</si>
  <si>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</si>
  <si>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</si>
  <si>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</si>
  <si>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</si>
  <si>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</si>
  <si>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</si>
  <si>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</si>
  <si>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</si>
  <si>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</si>
  <si>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</si>
  <si>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</si>
  <si>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</si>
  <si>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</si>
  <si>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</si>
  <si>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</si>
  <si>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</si>
  <si>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</si>
  <si>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</si>
  <si>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</si>
  <si>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</si>
  <si>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</si>
  <si>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</si>
  <si>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</si>
  <si>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</si>
  <si>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</si>
  <si>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</si>
  <si>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</si>
  <si>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</si>
  <si>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</si>
  <si>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</si>
  <si>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</si>
  <si>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</si>
  <si>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</si>
  <si>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</si>
  <si>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</si>
  <si>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</si>
  <si>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</si>
  <si>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</si>
  <si>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</si>
  <si>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</si>
  <si>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</si>
  <si>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</si>
  <si>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</si>
  <si>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</si>
  <si>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</si>
  <si>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</si>
  <si>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</si>
  <si>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</si>
  <si>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</si>
  <si>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</si>
  <si>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</si>
  <si>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</si>
  <si>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</si>
  <si>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</si>
  <si>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</si>
  <si>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</si>
  <si>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</si>
  <si>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</si>
  <si>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</si>
  <si>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</si>
  <si>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</si>
  <si>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</si>
  <si>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</si>
  <si>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</si>
  <si>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</si>
  <si>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</si>
  <si>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</si>
  <si>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</si>
  <si>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</si>
  <si>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</si>
  <si>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</si>
  <si>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</si>
  <si>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</si>
  <si>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</si>
  <si>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</si>
  <si>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</si>
  <si>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</si>
  <si>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</si>
  <si>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</si>
  <si>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</si>
  <si>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</si>
  <si>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</si>
  <si>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</si>
  <si>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</si>
  <si>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</si>
  <si>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</si>
  <si>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</si>
  <si>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</si>
  <si>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</si>
  <si>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</si>
  <si>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</si>
  <si>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</si>
  <si>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</si>
  <si>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</si>
  <si>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</si>
  <si>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</si>
  <si>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</si>
  <si>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</si>
  <si>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</si>
  <si>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</si>
  <si>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</si>
  <si>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</si>
  <si>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</si>
  <si>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</si>
  <si>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</si>
  <si>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</si>
  <si>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</si>
  <si>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</si>
  <si>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</si>
  <si>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</si>
  <si>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</si>
  <si>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</si>
  <si>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</si>
  <si>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</si>
  <si>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</si>
  <si>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</si>
  <si>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</si>
  <si>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</si>
  <si>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</si>
  <si>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</si>
  <si>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</si>
  <si>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</si>
  <si>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</si>
  <si>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</si>
  <si>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</si>
  <si>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</si>
  <si>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</si>
  <si>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</si>
  <si>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</si>
  <si>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</si>
  <si>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</si>
  <si>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</si>
  <si>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</si>
  <si>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</si>
  <si>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</si>
  <si>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</si>
  <si>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</si>
  <si>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</si>
  <si>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</si>
  <si>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</si>
  <si>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</si>
  <si>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</si>
  <si>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</si>
  <si>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</si>
  <si>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</si>
  <si>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</si>
  <si>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</si>
  <si>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</si>
  <si>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</si>
  <si>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</si>
  <si>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</si>
  <si>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</si>
  <si>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</si>
  <si>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</si>
  <si>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</si>
  <si>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</si>
  <si>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</si>
  <si>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</si>
  <si>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</si>
  <si>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</si>
  <si>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</si>
  <si>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</si>
  <si>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</si>
  <si>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</si>
  <si>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</si>
  <si>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</si>
  <si>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</si>
  <si>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</si>
  <si>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</si>
  <si>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</si>
  <si>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</si>
  <si>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</si>
  <si>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</si>
  <si>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</si>
  <si>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</si>
  <si>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</si>
  <si>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</si>
  <si>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</si>
  <si>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</si>
  <si>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</si>
  <si>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</si>
  <si>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</si>
  <si>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</si>
  <si>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</si>
  <si>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</si>
  <si>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</si>
  <si>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</si>
  <si>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</si>
  <si>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</si>
  <si>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</si>
  <si>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</si>
  <si>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</si>
  <si>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</si>
  <si>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</si>
  <si>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</si>
  <si>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</si>
  <si>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</si>
  <si>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</si>
  <si>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</si>
  <si>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</si>
  <si>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</si>
  <si>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</si>
  <si>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</si>
  <si>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</si>
  <si>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</si>
  <si>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</si>
  <si>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</si>
  <si>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</si>
  <si>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</si>
  <si>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</si>
  <si>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</si>
  <si>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</si>
  <si>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</si>
  <si>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</si>
  <si>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</si>
  <si>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</si>
  <si>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</si>
  <si>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</si>
  <si>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</si>
  <si>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</si>
  <si>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</si>
  <si>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</si>
  <si>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</si>
  <si>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</si>
  <si>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</si>
  <si>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</si>
  <si>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</si>
  <si>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</si>
  <si>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</si>
  <si>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</si>
  <si>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</si>
  <si>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</si>
  <si>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</si>
  <si>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</si>
  <si>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</si>
  <si>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</si>
  <si>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</si>
  <si>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</si>
  <si>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</si>
  <si>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</si>
  <si>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</si>
  <si>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</si>
  <si>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</si>
  <si>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</si>
  <si>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</si>
  <si>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</si>
  <si>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</si>
  <si>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</si>
  <si>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</si>
  <si>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</si>
  <si>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</si>
  <si>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</si>
  <si>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</si>
  <si>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</si>
  <si>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</si>
  <si>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</si>
  <si>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</si>
  <si>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</si>
  <si>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</si>
  <si>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</si>
  <si>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</si>
  <si>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</si>
  <si>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</si>
  <si>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</si>
  <si>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</si>
  <si>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</si>
  <si>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</si>
  <si>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</si>
  <si>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</si>
  <si>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</si>
  <si>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</si>
  <si>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</si>
  <si>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</si>
  <si>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</si>
  <si>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</si>
  <si>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</si>
  <si>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</si>
  <si>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</si>
  <si>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</si>
  <si>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</si>
  <si>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</si>
  <si>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</si>
  <si>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</si>
  <si>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</si>
  <si>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</si>
  <si>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</si>
  <si>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</si>
  <si>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</si>
  <si>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</si>
  <si>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</si>
  <si>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</si>
  <si>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</si>
  <si>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</si>
  <si>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</si>
  <si>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</si>
  <si>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</si>
  <si>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</si>
  <si>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</si>
  <si>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</si>
  <si>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</si>
  <si>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</si>
  <si>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</si>
  <si>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</si>
  <si>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</si>
  <si>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</si>
  <si>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</si>
  <si>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</si>
  <si>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</si>
  <si>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</si>
  <si>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</si>
  <si>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</si>
  <si>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</si>
  <si>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</si>
  <si>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</si>
  <si>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</si>
  <si>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</si>
  <si>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</si>
  <si>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</si>
  <si>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</si>
  <si>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</si>
  <si>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</si>
  <si>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</si>
  <si>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</si>
  <si>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</si>
  <si>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</si>
  <si>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</si>
  <si>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</si>
  <si>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</si>
  <si>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</si>
  <si>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</si>
  <si>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</si>
  <si>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</si>
  <si>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</si>
  <si>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</si>
  <si>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</si>
  <si>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</si>
  <si>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</si>
  <si>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</si>
  <si>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</si>
  <si>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</si>
  <si>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</si>
  <si>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</si>
  <si>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</si>
  <si>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</si>
  <si>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</si>
  <si>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</si>
  <si>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</si>
  <si>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</si>
  <si>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</si>
  <si>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</si>
  <si>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</si>
  <si>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</si>
  <si>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</si>
  <si>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</si>
  <si>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</si>
  <si>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</si>
  <si>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</si>
  <si>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</si>
  <si>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</si>
  <si>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</si>
  <si>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</si>
  <si>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</si>
  <si>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</si>
  <si>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</si>
  <si>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</si>
  <si>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</si>
  <si>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</si>
  <si>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</si>
  <si>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</si>
  <si>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</si>
  <si>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</si>
  <si>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</si>
  <si>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</si>
  <si>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</si>
  <si>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</si>
  <si>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</si>
  <si>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</si>
  <si>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</si>
  <si>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</si>
  <si>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</si>
  <si>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</si>
  <si>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</si>
  <si>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</si>
  <si>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</si>
  <si>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</si>
  <si>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</si>
  <si>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</si>
  <si>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</si>
  <si>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</si>
  <si>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</si>
  <si>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</si>
  <si>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</si>
  <si>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</si>
  <si>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</si>
  <si>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</si>
  <si>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</si>
  <si>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</si>
  <si>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</si>
  <si>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</si>
  <si>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</si>
  <si>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</si>
  <si>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</si>
  <si>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</si>
  <si>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</si>
  <si>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</si>
  <si>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</si>
  <si>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</si>
  <si>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</si>
  <si>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</si>
  <si>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</si>
  <si>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</si>
  <si>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</si>
  <si>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</si>
  <si>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</si>
  <si>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</si>
  <si>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</si>
  <si>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</si>
  <si>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</si>
  <si>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</si>
  <si>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</si>
  <si>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</si>
  <si>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</si>
  <si>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</si>
  <si>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</si>
  <si>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</si>
  <si>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</si>
  <si>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</si>
  <si>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</si>
  <si>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</si>
  <si>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</si>
  <si>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</si>
  <si>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</si>
  <si>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</si>
  <si>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</si>
  <si>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</si>
  <si>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</si>
  <si>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</si>
  <si>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</si>
  <si>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</si>
  <si>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</si>
  <si>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</si>
  <si>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</si>
  <si>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</si>
  <si>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</si>
  <si>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</si>
  <si>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</si>
  <si>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</si>
  <si>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</si>
  <si>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</si>
  <si>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</si>
  <si>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</si>
  <si>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</si>
  <si>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</si>
  <si>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</si>
  <si>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</si>
  <si>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</si>
  <si>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</si>
  <si>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</si>
  <si>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</si>
  <si>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</si>
  <si>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</si>
  <si>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</si>
  <si>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</si>
  <si>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</si>
  <si>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</si>
  <si>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</si>
  <si>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</si>
  <si>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</si>
  <si>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</si>
  <si>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</si>
  <si>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</si>
  <si>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</si>
  <si>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</si>
  <si>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</si>
  <si>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</si>
  <si>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</si>
  <si>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</si>
  <si>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</si>
  <si>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</si>
  <si>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</si>
  <si>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</si>
  <si>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</si>
  <si>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</si>
  <si>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</si>
  <si>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</si>
  <si>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</si>
  <si>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</si>
  <si>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</si>
  <si>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</si>
  <si>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</si>
  <si>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</si>
  <si>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</si>
  <si>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</si>
  <si>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</si>
  <si>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</si>
  <si>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</si>
  <si>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</si>
  <si>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</si>
  <si>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</si>
  <si>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</si>
  <si>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</si>
  <si>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</si>
  <si>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</si>
  <si>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</si>
  <si>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</si>
  <si>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</si>
  <si>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</si>
  <si>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</si>
  <si>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</si>
  <si>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</si>
  <si>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</si>
  <si>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</si>
  <si>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</si>
  <si>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</si>
  <si>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</si>
  <si>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</si>
  <si>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</si>
  <si>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</si>
  <si>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</si>
  <si>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</si>
  <si>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</si>
  <si>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</si>
  <si>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</si>
  <si>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</si>
  <si>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</si>
  <si>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</si>
  <si>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</si>
  <si>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</si>
  <si>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</si>
  <si>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</si>
  <si>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</si>
  <si>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</si>
  <si>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</si>
  <si>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</si>
  <si>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</si>
  <si>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</si>
  <si>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</si>
  <si>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</si>
  <si>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</si>
  <si>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</si>
  <si>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</si>
  <si>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</si>
  <si>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</si>
  <si>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</si>
  <si>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</si>
  <si>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</si>
  <si>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</si>
  <si>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</si>
  <si>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</si>
  <si>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</si>
  <si>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</si>
  <si>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</si>
  <si>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</si>
  <si>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</si>
  <si>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</si>
  <si>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</si>
  <si>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</si>
  <si>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</si>
  <si>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</si>
  <si>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</si>
  <si>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</si>
  <si>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</si>
  <si>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</si>
  <si>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</si>
  <si>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</si>
  <si>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</si>
  <si>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</si>
  <si>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</si>
  <si>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</si>
  <si>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</si>
  <si>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</si>
  <si>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</si>
  <si>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</si>
  <si>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</si>
  <si>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</si>
  <si>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</si>
  <si>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</si>
  <si>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</si>
  <si>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</si>
  <si>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</si>
  <si>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</si>
  <si>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</si>
  <si>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</si>
  <si>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</si>
  <si>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</si>
  <si>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</si>
  <si>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</si>
  <si>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</si>
  <si>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</si>
  <si>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</si>
  <si>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</si>
  <si>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</si>
  <si>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</si>
  <si>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</si>
  <si>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</si>
  <si>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</si>
  <si>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</si>
  <si>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</si>
  <si>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</si>
  <si>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</si>
  <si>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</si>
  <si>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</si>
  <si>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</si>
  <si>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</si>
  <si>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</si>
  <si>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</si>
  <si>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</si>
  <si>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</si>
  <si>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</si>
  <si>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</si>
  <si>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</si>
  <si>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</si>
  <si>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</si>
  <si>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</si>
  <si>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</si>
  <si>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</si>
  <si>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</si>
  <si>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</si>
  <si>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</si>
  <si>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</si>
  <si>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</si>
  <si>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</si>
  <si>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</si>
  <si>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</si>
  <si>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</si>
  <si>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</si>
  <si>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</si>
  <si>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</si>
  <si>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</si>
  <si>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</si>
  <si>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</si>
  <si>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</si>
  <si>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</si>
  <si>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</si>
  <si>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</si>
  <si>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</si>
  <si>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</si>
  <si>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</si>
  <si>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</si>
  <si>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</si>
  <si>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</si>
  <si>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</si>
  <si>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</si>
  <si>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</si>
  <si>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</si>
  <si>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</si>
  <si>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</si>
  <si>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</si>
  <si>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</si>
  <si>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</si>
  <si>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</si>
  <si>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</si>
  <si>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</si>
  <si>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</si>
  <si>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</si>
  <si>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</si>
  <si>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</si>
  <si>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</si>
  <si>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</si>
  <si>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</si>
  <si>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</si>
  <si>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</si>
  <si>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</si>
  <si>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</si>
  <si>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</si>
  <si>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</si>
  <si>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</si>
  <si>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</si>
  <si>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</si>
  <si>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</si>
  <si>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</si>
  <si>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</si>
  <si>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</si>
  <si>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</si>
  <si>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</si>
  <si>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</si>
  <si>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</si>
  <si>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</si>
  <si>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</si>
  <si>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</si>
  <si>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</si>
  <si>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</si>
  <si>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</si>
  <si>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</si>
  <si>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</si>
  <si>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</si>
  <si>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</si>
  <si>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</si>
  <si>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</si>
  <si>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</si>
  <si>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</si>
  <si>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</si>
  <si>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</si>
  <si>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</si>
  <si>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</si>
  <si>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</si>
  <si>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</si>
  <si>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</si>
  <si>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</si>
  <si>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</si>
  <si>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</si>
  <si>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</si>
  <si>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</si>
  <si>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</si>
  <si>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</si>
  <si>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</si>
  <si>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</si>
  <si>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</si>
  <si>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</si>
  <si>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</si>
  <si>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</si>
  <si>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</si>
  <si>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</si>
  <si>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</si>
  <si>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</si>
  <si>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</si>
  <si>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</si>
  <si>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</si>
  <si>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</si>
  <si>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</si>
  <si>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</si>
  <si>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</si>
  <si>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</si>
  <si>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</si>
  <si>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</si>
  <si>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</si>
  <si>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</si>
  <si>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</si>
  <si>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</si>
  <si>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</si>
  <si>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</si>
  <si>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</si>
  <si>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</si>
  <si>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</si>
  <si>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</si>
  <si>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</si>
  <si>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</si>
  <si>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</si>
  <si>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</si>
  <si>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</si>
  <si>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</si>
  <si>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</si>
  <si>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</si>
  <si>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</si>
  <si>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</si>
  <si>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</si>
  <si>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</si>
  <si>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</si>
  <si>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</si>
  <si>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</si>
  <si>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</si>
  <si>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</si>
  <si>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</si>
  <si>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</si>
  <si>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</si>
  <si>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</si>
  <si>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</si>
  <si>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</si>
  <si>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</si>
  <si>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</si>
  <si>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</si>
  <si>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</si>
  <si>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</si>
  <si>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</si>
  <si>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</si>
  <si>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</si>
  <si>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</si>
  <si>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</si>
  <si>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</si>
  <si>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</si>
  <si>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</si>
  <si>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</si>
  <si>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</si>
  <si>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</si>
  <si>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</si>
  <si>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</si>
  <si>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</si>
  <si>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</si>
  <si>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</si>
  <si>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</si>
  <si>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</si>
  <si>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</si>
  <si>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</si>
  <si>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</si>
  <si>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</si>
  <si>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</si>
  <si>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</si>
  <si>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</si>
  <si>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</si>
  <si>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</si>
  <si>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</si>
  <si>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</si>
  <si>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</si>
  <si>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</si>
  <si>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</si>
  <si>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</si>
  <si>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</si>
  <si>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</si>
  <si>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</si>
  <si>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</si>
  <si>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</si>
  <si>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</si>
  <si>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</si>
  <si>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</si>
  <si>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</si>
  <si>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</si>
  <si>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</si>
  <si>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</si>
  <si>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</si>
  <si>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</si>
  <si>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</si>
  <si>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</si>
  <si>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</si>
  <si>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</si>
  <si>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</si>
  <si>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</si>
  <si>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</si>
  <si>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</si>
  <si>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</si>
  <si>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</si>
  <si>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</si>
  <si>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</si>
  <si>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</si>
  <si>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</si>
  <si>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</si>
  <si>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</si>
  <si>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</si>
  <si>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</si>
  <si>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</si>
  <si>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</si>
  <si>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</si>
  <si>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</si>
  <si>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</si>
  <si>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</si>
  <si>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</si>
  <si>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</si>
  <si>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</si>
  <si>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</si>
  <si>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</si>
  <si>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</si>
  <si>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</si>
  <si>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</si>
  <si>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</si>
  <si>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</si>
  <si>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</si>
  <si>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</si>
  <si>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</si>
  <si>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</si>
  <si>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</si>
  <si>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</si>
  <si>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</si>
  <si>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</si>
  <si>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</si>
  <si>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</si>
  <si>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</si>
  <si>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</si>
  <si>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</si>
  <si>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</si>
  <si>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</si>
  <si>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</si>
  <si>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</si>
  <si>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</si>
  <si>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</si>
  <si>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</si>
  <si>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</si>
  <si>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</si>
  <si>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</si>
  <si>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</si>
  <si>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</si>
  <si>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</si>
  <si>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</si>
  <si>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</si>
  <si>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</si>
  <si>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</si>
  <si>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</si>
  <si>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</si>
  <si>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</si>
  <si>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</si>
  <si>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</si>
  <si>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</si>
  <si>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</si>
  <si>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</si>
  <si>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</si>
  <si>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</si>
  <si>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</si>
  <si>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</si>
  <si>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</si>
  <si>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</si>
  <si>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</si>
  <si>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</si>
  <si>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</si>
  <si>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</si>
  <si>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</si>
  <si>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</si>
  <si>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</si>
  <si>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</si>
  <si>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</si>
  <si>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</si>
  <si>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</si>
  <si>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</si>
  <si>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</si>
  <si>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</si>
  <si>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</si>
  <si>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</si>
  <si>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</si>
  <si>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</si>
  <si>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</si>
  <si>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</si>
  <si>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</si>
  <si>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</si>
  <si>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</si>
  <si>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</si>
  <si>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</si>
  <si>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</si>
  <si>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</si>
  <si>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</si>
  <si>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</si>
  <si>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</si>
  <si>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</si>
  <si>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</si>
  <si>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</si>
  <si>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</si>
  <si>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</si>
  <si>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</si>
  <si>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</si>
  <si>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</si>
  <si>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</si>
  <si>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</si>
  <si>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</si>
  <si>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</si>
  <si>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</si>
  <si>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</si>
  <si>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</si>
  <si>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</si>
  <si>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</si>
  <si>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</si>
  <si>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</si>
  <si>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</si>
  <si>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</si>
  <si>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</si>
  <si>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</si>
  <si>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</si>
  <si>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</si>
  <si>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</si>
  <si>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</si>
  <si>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</si>
  <si>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</si>
  <si>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</si>
  <si>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</si>
  <si>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</si>
  <si>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</si>
  <si>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</si>
  <si>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</si>
  <si>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</si>
  <si>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</si>
  <si>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</si>
  <si>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</si>
  <si>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</si>
  <si>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</si>
  <si>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</si>
  <si>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</si>
  <si>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</si>
  <si>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</si>
  <si>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</si>
  <si>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</si>
  <si>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</si>
  <si>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</si>
  <si>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</si>
  <si>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</si>
  <si>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</si>
  <si>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</si>
  <si>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</si>
  <si>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</si>
  <si>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</si>
  <si>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</si>
  <si>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</si>
  <si>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</si>
  <si>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</si>
  <si>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</si>
  <si>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</si>
  <si>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</si>
  <si>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</si>
  <si>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</si>
  <si>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</si>
  <si>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</si>
  <si>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</si>
  <si>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</si>
  <si>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</si>
  <si>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</si>
  <si>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</si>
  <si>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</si>
  <si>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</si>
  <si>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</si>
  <si>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</si>
  <si>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</si>
  <si>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</si>
  <si>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</si>
  <si>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</si>
  <si>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</si>
  <si>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</si>
  <si>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</si>
  <si>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</si>
  <si>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</si>
  <si>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</si>
  <si>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</si>
  <si>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</si>
  <si>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</si>
  <si>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</si>
  <si>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</si>
  <si>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</si>
  <si>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</si>
  <si>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</si>
  <si>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</si>
  <si>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</si>
  <si>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</si>
  <si>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</si>
  <si>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</si>
  <si>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</si>
  <si>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</si>
  <si>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</si>
  <si>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</si>
  <si>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</si>
  <si>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</si>
  <si>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</si>
  <si>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</si>
  <si>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</si>
  <si>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</si>
  <si>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</si>
  <si>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</si>
  <si>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</si>
  <si>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</si>
  <si>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</si>
  <si>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</si>
  <si>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</si>
  <si>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</si>
  <si>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</si>
  <si>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</si>
  <si>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</si>
  <si>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</si>
  <si>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</si>
  <si>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</si>
  <si>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</si>
  <si>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</si>
  <si>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</si>
  <si>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</si>
  <si>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</si>
  <si>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</si>
  <si>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</si>
  <si>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</si>
  <si>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</si>
  <si>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</si>
  <si>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</si>
  <si>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</si>
  <si>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</si>
  <si>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</si>
  <si>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</si>
  <si>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</si>
  <si>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</si>
  <si>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</si>
  <si>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</si>
  <si>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</si>
  <si>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</si>
  <si>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</si>
  <si>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</si>
  <si>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</si>
  <si>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</si>
  <si>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</si>
  <si>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</si>
  <si>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</si>
  <si>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</si>
  <si>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</si>
  <si>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</si>
  <si>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</si>
  <si>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</si>
  <si>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</si>
  <si>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</si>
  <si>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</si>
  <si>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</si>
  <si>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</si>
  <si>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</si>
  <si>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</si>
  <si>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</si>
  <si>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</si>
  <si>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</si>
  <si>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</si>
  <si>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</si>
  <si>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</si>
  <si>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</si>
  <si>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</si>
  <si>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</si>
  <si>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</si>
  <si>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</si>
  <si>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</si>
  <si>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</si>
  <si>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</si>
  <si>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</si>
  <si>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</si>
  <si>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</si>
  <si>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</si>
  <si>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</si>
  <si>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</si>
  <si>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</si>
  <si>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</si>
  <si>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</si>
  <si>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</si>
  <si>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</si>
  <si>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</si>
  <si>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</si>
  <si>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</si>
  <si>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</si>
  <si>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</si>
  <si>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</si>
  <si>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</si>
  <si>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</si>
  <si>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</si>
  <si>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</si>
  <si>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</si>
  <si>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</si>
  <si>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</si>
  <si>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</si>
  <si>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</si>
  <si>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</si>
  <si>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</si>
  <si>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</si>
  <si>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</si>
  <si>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</si>
  <si>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</si>
  <si>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</si>
  <si>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</si>
  <si>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</si>
  <si>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</si>
  <si>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</si>
  <si>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</si>
  <si>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</si>
  <si>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</si>
  <si>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</si>
  <si>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</si>
  <si>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</si>
  <si>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</si>
  <si>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</si>
  <si>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</si>
  <si>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</si>
  <si>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</si>
  <si>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</si>
  <si>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</si>
  <si>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</si>
  <si>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</si>
  <si>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</si>
  <si>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</si>
  <si>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</si>
  <si>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</si>
  <si>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</si>
  <si>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</si>
  <si>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</si>
  <si>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</si>
  <si>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</si>
  <si>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</si>
  <si>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</si>
  <si>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</si>
  <si>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</si>
  <si>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</si>
  <si>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</si>
  <si>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</si>
  <si>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</si>
  <si>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</si>
  <si>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</si>
  <si>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</si>
  <si>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</si>
  <si>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</si>
  <si>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</si>
  <si>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</si>
  <si>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</si>
  <si>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</si>
  <si>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</si>
  <si>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</si>
  <si>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</si>
  <si>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</si>
  <si>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</si>
  <si>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</si>
  <si>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</si>
  <si>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</si>
  <si>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</si>
  <si>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</si>
  <si>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</si>
  <si>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</si>
  <si>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</si>
  <si>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</si>
  <si>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</si>
  <si>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</si>
  <si>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</si>
  <si>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</si>
  <si>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</si>
  <si>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</si>
  <si>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</si>
  <si>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</si>
  <si>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</si>
  <si>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</si>
  <si>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</si>
  <si>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</si>
  <si>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</si>
  <si>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</si>
  <si>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</si>
  <si>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</si>
  <si>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</si>
  <si>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</si>
  <si>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</si>
  <si>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</si>
  <si>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</si>
  <si>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</si>
  <si>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</si>
  <si>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</si>
  <si>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</si>
  <si>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</si>
  <si>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</si>
  <si>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</si>
  <si>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</si>
  <si>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</si>
  <si>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</si>
  <si>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</si>
  <si>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</si>
  <si>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</si>
  <si>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</si>
  <si>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</si>
  <si>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</si>
  <si>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</si>
  <si>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</si>
  <si>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</si>
  <si>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</si>
  <si>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</si>
  <si>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</si>
  <si>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</si>
  <si>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</si>
  <si>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</si>
  <si>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</si>
  <si>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</si>
  <si>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</si>
  <si>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</si>
  <si>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</si>
  <si>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</si>
  <si>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</si>
  <si>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</si>
  <si>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</si>
  <si>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</si>
  <si>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</si>
  <si>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</si>
  <si>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</si>
  <si>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</si>
  <si>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</si>
  <si>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</si>
  <si>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</si>
  <si>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</si>
  <si>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</si>
  <si>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</si>
  <si>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</si>
  <si>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</si>
  <si>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</si>
  <si>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</si>
  <si>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</si>
  <si>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</si>
  <si>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</si>
  <si>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</si>
  <si>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</si>
  <si>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</si>
  <si>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</si>
  <si>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</si>
  <si>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</si>
  <si>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</si>
  <si>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</si>
  <si>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</si>
  <si>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</si>
  <si>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</si>
  <si>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</si>
  <si>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</si>
  <si>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</si>
  <si>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</si>
  <si>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</si>
  <si>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</si>
  <si>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</si>
  <si>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</si>
  <si>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</si>
  <si>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</si>
  <si>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</si>
  <si>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</si>
  <si>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</si>
  <si>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</si>
  <si>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</si>
  <si>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</si>
  <si>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</si>
  <si>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</si>
  <si>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</si>
  <si>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</si>
  <si>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</si>
  <si>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</si>
  <si>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</si>
  <si>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</si>
  <si>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</si>
  <si>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</si>
  <si>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</si>
  <si>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</si>
  <si>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</si>
  <si>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</si>
  <si>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</si>
  <si>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</si>
  <si>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</si>
  <si>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</si>
  <si>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</si>
  <si>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</si>
  <si>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</si>
  <si>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</si>
  <si>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</si>
  <si>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</si>
  <si>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</si>
  <si>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</si>
  <si>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</si>
  <si>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</si>
  <si>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</si>
  <si>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</si>
  <si>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</si>
  <si>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</si>
  <si>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</si>
  <si>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</si>
  <si>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</si>
  <si>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</si>
  <si>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</si>
  <si>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</si>
  <si>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</si>
  <si>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</si>
  <si>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</si>
  <si>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</si>
  <si>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</si>
  <si>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</si>
  <si>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</si>
  <si>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</si>
  <si>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</si>
  <si>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</si>
  <si>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</si>
  <si>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</si>
  <si>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</si>
  <si>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</si>
  <si>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</si>
  <si>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</si>
  <si>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</si>
  <si>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</si>
  <si>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</si>
  <si>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</si>
  <si>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</si>
  <si>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</si>
  <si>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</si>
  <si>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</si>
  <si>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</si>
  <si>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</si>
  <si>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</si>
  <si>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</si>
  <si>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</si>
  <si>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</si>
  <si>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</si>
  <si>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</si>
  <si>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</si>
  <si>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</si>
  <si>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</si>
  <si>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</si>
  <si>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</si>
  <si>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</si>
  <si>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</si>
  <si>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</si>
  <si>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</si>
  <si>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</si>
  <si>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</si>
  <si>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</si>
  <si>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</si>
  <si>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</si>
  <si>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</si>
  <si>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</si>
  <si>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</si>
  <si>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</si>
  <si>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</si>
  <si>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</si>
  <si>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</si>
  <si>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</si>
  <si>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</si>
  <si>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</si>
  <si>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</si>
  <si>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</si>
  <si>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</si>
  <si>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</si>
  <si>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</si>
  <si>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</si>
  <si>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</si>
  <si>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</si>
  <si>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</si>
  <si>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</si>
  <si>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</si>
  <si>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</si>
  <si>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</si>
  <si>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</si>
  <si>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</si>
  <si>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</si>
  <si>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</si>
  <si>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</si>
  <si>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</si>
  <si>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</si>
  <si>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</si>
  <si>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</si>
  <si>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</si>
  <si>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</si>
  <si>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</si>
  <si>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</si>
  <si>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</si>
  <si>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</si>
  <si>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</si>
  <si>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</si>
  <si>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</si>
  <si>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</si>
  <si>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</si>
  <si>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</si>
  <si>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</si>
  <si>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</si>
  <si>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</si>
  <si>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</si>
  <si>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</si>
  <si>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</si>
  <si>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</si>
  <si>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</si>
  <si>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</si>
  <si>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</si>
  <si>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</si>
  <si>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</si>
  <si>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</si>
  <si>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</si>
  <si>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</si>
  <si>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</si>
  <si>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</si>
  <si>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</si>
  <si>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</si>
  <si>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</si>
  <si>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</si>
  <si>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</si>
  <si>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</si>
  <si>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</si>
  <si>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</si>
  <si>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</si>
  <si>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</si>
  <si>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</si>
  <si>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</si>
  <si>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</si>
  <si>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</si>
  <si>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</si>
  <si>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</si>
  <si>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</si>
  <si>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</si>
  <si>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</si>
  <si>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</si>
  <si>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</si>
  <si>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</si>
  <si>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</si>
  <si>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</si>
  <si>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</si>
  <si>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</si>
  <si>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</si>
  <si>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</si>
  <si>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</si>
  <si>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</si>
  <si>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</si>
  <si>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</si>
  <si>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</si>
  <si>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</si>
  <si>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</si>
  <si>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</si>
  <si>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</si>
  <si>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</si>
  <si>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</si>
  <si>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</si>
  <si>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</si>
  <si>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</si>
  <si>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</si>
  <si>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</si>
  <si>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</si>
  <si>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</si>
  <si>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</si>
  <si>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</si>
  <si>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</si>
  <si>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</si>
  <si>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</si>
  <si>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</si>
  <si>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</si>
  <si>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</si>
  <si>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</si>
  <si>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</si>
  <si>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</si>
  <si>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</si>
  <si>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</si>
  <si>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</si>
  <si>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</si>
  <si>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</si>
  <si>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</si>
  <si>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</si>
  <si>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</si>
  <si>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</si>
  <si>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</si>
  <si>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</si>
  <si>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</si>
  <si>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</si>
  <si>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</si>
  <si>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</si>
  <si>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</si>
  <si>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</si>
  <si>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</si>
  <si>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</si>
  <si>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</si>
  <si>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</si>
  <si>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</si>
  <si>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</si>
  <si>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</si>
  <si>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</si>
  <si>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</si>
  <si>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</si>
  <si>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</si>
  <si>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</si>
  <si>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</si>
  <si>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</si>
  <si>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</si>
  <si>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</si>
  <si>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</si>
  <si>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</si>
  <si>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</si>
  <si>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</si>
  <si>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</si>
  <si>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</si>
  <si>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</si>
  <si>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</si>
  <si>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</si>
  <si>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</si>
  <si>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</si>
  <si>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</si>
  <si>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</si>
  <si>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</si>
  <si>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</si>
  <si>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</si>
  <si>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</si>
  <si>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</si>
  <si>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</si>
  <si>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</si>
  <si>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</si>
  <si>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</si>
  <si>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</si>
  <si>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</si>
  <si>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</si>
  <si>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</si>
  <si>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</si>
  <si>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</si>
  <si>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</si>
  <si>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</si>
  <si>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</si>
  <si>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</si>
  <si>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</si>
  <si>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</si>
  <si>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</si>
  <si>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</si>
  <si>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</si>
  <si>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</si>
  <si>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</si>
  <si>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</si>
  <si>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</si>
  <si>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</si>
  <si>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</si>
  <si>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</si>
  <si>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</si>
  <si>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</si>
  <si>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</si>
  <si>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</si>
  <si>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</si>
  <si>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</si>
  <si>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</si>
  <si>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</si>
  <si>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</si>
  <si>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</si>
  <si>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</si>
  <si>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</si>
  <si>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</si>
  <si>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</si>
  <si>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</si>
  <si>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</si>
  <si>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</si>
  <si>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</si>
  <si>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</si>
  <si>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</si>
  <si>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</si>
  <si>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</si>
  <si>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</si>
  <si>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</si>
  <si>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</si>
  <si>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</si>
  <si>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</si>
  <si>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</si>
  <si>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</si>
  <si>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</si>
  <si>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</si>
  <si>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</si>
  <si>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</si>
  <si>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</si>
  <si>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</si>
  <si>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</si>
  <si>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</si>
  <si>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</si>
  <si>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</si>
  <si>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</si>
  <si>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</si>
  <si>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</si>
  <si>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</si>
  <si>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</si>
  <si>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</si>
  <si>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</si>
  <si>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</si>
  <si>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</si>
  <si>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</si>
  <si>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</si>
  <si>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</si>
  <si>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</si>
  <si>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</si>
  <si>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</si>
  <si>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</si>
  <si>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</si>
  <si>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</si>
  <si>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</si>
  <si>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</si>
  <si>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</si>
  <si>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</si>
  <si>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</si>
  <si>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</si>
  <si>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</si>
  <si>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</si>
  <si>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</si>
  <si>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</si>
  <si>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</si>
  <si>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</si>
  <si>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</si>
  <si>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</si>
  <si>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</si>
  <si>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</si>
  <si>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</si>
  <si>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</si>
  <si>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</si>
  <si>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</si>
  <si>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</si>
  <si>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</si>
  <si>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</si>
  <si>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</si>
  <si>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</si>
  <si>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</si>
  <si>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</si>
  <si>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</si>
  <si>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</si>
  <si>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</si>
  <si>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</si>
  <si>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</si>
  <si>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</si>
  <si>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</si>
  <si>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</si>
  <si>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</si>
  <si>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</si>
  <si>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</si>
  <si>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</si>
  <si>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</si>
  <si>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</si>
  <si>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</si>
  <si>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</si>
  <si>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</si>
  <si>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</si>
  <si>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</si>
  <si>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</si>
  <si>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</si>
  <si>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</si>
  <si>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</si>
  <si>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</si>
  <si>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</si>
  <si>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</si>
  <si>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</si>
  <si>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</si>
  <si>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</si>
  <si>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</si>
  <si>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</si>
  <si>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</si>
  <si>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</si>
  <si>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</si>
  <si>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</si>
  <si>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</si>
  <si>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</si>
  <si>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</si>
  <si>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</si>
  <si>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</si>
  <si>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</si>
  <si>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</si>
  <si>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</si>
  <si>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</si>
  <si>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</si>
  <si>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</si>
  <si>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</si>
  <si>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</si>
  <si>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</si>
  <si>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</si>
  <si>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</si>
  <si>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</si>
  <si>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</si>
  <si>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</si>
  <si>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</si>
  <si>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</si>
  <si>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</si>
  <si>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</si>
  <si>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</si>
  <si>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</si>
  <si>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</si>
  <si>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</si>
  <si>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</si>
  <si>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</si>
  <si>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</si>
  <si>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</si>
  <si>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</si>
  <si>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</si>
  <si>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</si>
  <si>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</si>
  <si>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</si>
  <si>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</si>
  <si>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</si>
  <si>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</si>
  <si>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</si>
  <si>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</si>
  <si>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</si>
  <si>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</si>
  <si>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</si>
  <si>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</si>
  <si>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</si>
  <si>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</si>
  <si>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</si>
  <si>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</si>
  <si>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</si>
  <si>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</si>
  <si>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</si>
  <si>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</si>
  <si>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</si>
  <si>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</si>
  <si>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</si>
  <si>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</si>
  <si>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</si>
  <si>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</si>
  <si>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</si>
  <si>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</si>
  <si>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</si>
  <si>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</si>
  <si>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</si>
  <si>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</si>
  <si>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</si>
  <si>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</si>
  <si>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</si>
  <si>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</si>
  <si>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</si>
  <si>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</si>
  <si>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</si>
  <si>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</si>
  <si>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</si>
  <si>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</si>
  <si>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</si>
  <si>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</si>
  <si>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</si>
  <si>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</si>
  <si>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</si>
  <si>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</si>
  <si>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</si>
  <si>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</si>
  <si>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</si>
  <si>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</si>
  <si>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</si>
  <si>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</si>
  <si>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</si>
  <si>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</si>
  <si>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</si>
  <si>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</si>
  <si>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</si>
  <si>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</si>
  <si>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</si>
  <si>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</si>
  <si>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</si>
  <si>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</si>
  <si>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</si>
  <si>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</si>
  <si>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</si>
  <si>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</si>
  <si>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</si>
  <si>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</si>
  <si>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</si>
  <si>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</si>
  <si>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</si>
  <si>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</si>
  <si>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</si>
  <si>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</si>
  <si>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</si>
  <si>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</si>
  <si>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</si>
  <si>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</si>
  <si>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</si>
  <si>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</si>
  <si>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</si>
  <si>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</si>
  <si>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</si>
  <si>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</si>
  <si>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</si>
  <si>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</si>
  <si>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</si>
  <si>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</si>
  <si>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</si>
  <si>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</si>
  <si>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</si>
  <si>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</si>
  <si>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</si>
  <si>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</si>
  <si>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</si>
  <si>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</si>
  <si>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</si>
  <si>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</si>
  <si>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</si>
  <si>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</si>
  <si>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</si>
  <si>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</si>
  <si>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</si>
  <si>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</si>
  <si>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</si>
  <si>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</si>
  <si>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</si>
  <si>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</si>
  <si>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</si>
  <si>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</si>
  <si>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</si>
  <si>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</si>
  <si>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</si>
  <si>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</si>
  <si>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</si>
  <si>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</si>
  <si>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</si>
  <si>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</si>
  <si>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</si>
  <si>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</si>
  <si>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</si>
  <si>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</si>
  <si>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</si>
  <si>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</si>
  <si>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</si>
  <si>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</si>
  <si>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</si>
  <si>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</si>
  <si>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</si>
  <si>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</si>
  <si>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</si>
  <si>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</si>
  <si>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</si>
  <si>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</si>
  <si>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</si>
  <si>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</si>
  <si>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</si>
  <si>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</si>
  <si>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</si>
  <si>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</si>
  <si>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</si>
  <si>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</si>
  <si>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</si>
  <si>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</si>
  <si>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</si>
  <si>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</si>
  <si>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</si>
  <si>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</si>
  <si>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</si>
  <si>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</si>
  <si>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</si>
  <si>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</si>
  <si>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</si>
  <si>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</si>
  <si>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</si>
  <si>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</si>
  <si>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</si>
  <si>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</si>
  <si>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</si>
  <si>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</si>
  <si>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</si>
  <si>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</si>
  <si>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</si>
  <si>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</si>
  <si>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</si>
  <si>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</si>
  <si>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</si>
  <si>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</si>
  <si>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</si>
  <si>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</si>
  <si>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</si>
  <si>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</si>
  <si>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</si>
  <si>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</si>
  <si>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</si>
  <si>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</si>
  <si>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</si>
  <si>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</si>
  <si>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</si>
  <si>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</si>
  <si>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</si>
  <si>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</si>
  <si>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</si>
  <si>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</si>
  <si>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</si>
  <si>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</si>
  <si>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</si>
  <si>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</si>
  <si>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</si>
  <si>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</si>
  <si>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</si>
  <si>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</si>
  <si>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</si>
  <si>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</si>
  <si>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</si>
  <si>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</si>
  <si>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</si>
  <si>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</si>
  <si>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</si>
  <si>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</si>
  <si>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</si>
  <si>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</si>
  <si>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</si>
  <si>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</si>
  <si>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</si>
  <si>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</si>
  <si>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</si>
  <si>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</si>
  <si>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</si>
  <si>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</si>
  <si>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</si>
  <si>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</si>
  <si>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</si>
  <si>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</si>
  <si>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</si>
  <si>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</si>
  <si>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</si>
  <si>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</si>
  <si>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</si>
  <si>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</si>
  <si>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</si>
  <si>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</si>
  <si>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</si>
  <si>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</si>
  <si>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</si>
  <si>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</si>
  <si>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</si>
  <si>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</si>
  <si>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</si>
  <si>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</si>
  <si>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</si>
  <si>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</si>
  <si>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</si>
  <si>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</si>
  <si>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</si>
  <si>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</si>
  <si>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</si>
  <si>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</si>
  <si>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</si>
  <si>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</si>
  <si>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</si>
  <si>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</si>
  <si>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</si>
  <si>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</si>
  <si>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</si>
  <si>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</si>
  <si>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</si>
  <si>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</si>
  <si>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</si>
  <si>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</si>
  <si>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</si>
  <si>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</si>
  <si>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</si>
  <si>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</si>
  <si>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</si>
  <si>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</si>
  <si>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</si>
  <si>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</si>
  <si>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</si>
  <si>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</si>
  <si>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</si>
  <si>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</si>
  <si>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</si>
  <si>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</si>
  <si>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</si>
  <si>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</si>
  <si>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</si>
  <si>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</si>
  <si>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</si>
  <si>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</si>
  <si>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</si>
  <si>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</si>
  <si>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</si>
  <si>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</si>
  <si>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</si>
  <si>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</si>
  <si>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</si>
  <si>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</si>
  <si>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</si>
  <si>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</si>
  <si>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</si>
  <si>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</si>
  <si>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</si>
  <si>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</si>
  <si>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</si>
  <si>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</si>
  <si>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</si>
  <si>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</si>
  <si>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</si>
  <si>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</si>
  <si>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</si>
  <si>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</si>
  <si>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</si>
  <si>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</si>
  <si>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</si>
  <si>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</si>
  <si>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</si>
  <si>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</si>
  <si>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</si>
  <si>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</si>
  <si>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</si>
  <si>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</si>
  <si>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</si>
  <si>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</si>
  <si>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</si>
  <si>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</si>
  <si>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</si>
  <si>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</si>
  <si>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</si>
  <si>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</si>
  <si>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</si>
  <si>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</si>
  <si>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</si>
  <si>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</si>
  <si>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</si>
  <si>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</si>
  <si>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</si>
  <si>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</si>
  <si>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</si>
  <si>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</si>
  <si>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</si>
  <si>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</si>
  <si>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</si>
  <si>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</si>
  <si>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</si>
  <si>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</si>
  <si>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</si>
  <si>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</si>
  <si>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</si>
  <si>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</si>
  <si>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</si>
  <si>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</si>
  <si>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</si>
  <si>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</si>
  <si>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</si>
  <si>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</si>
  <si>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</si>
  <si>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</si>
  <si>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</si>
  <si>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</si>
  <si>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</si>
  <si>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</si>
  <si>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</si>
  <si>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</si>
  <si>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</si>
  <si>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</si>
  <si>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</si>
  <si>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</si>
  <si>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</si>
  <si>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</si>
  <si>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</si>
  <si>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</si>
  <si>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</si>
  <si>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</si>
  <si>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</si>
  <si>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</si>
  <si>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</si>
  <si>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</si>
  <si>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</si>
  <si>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</si>
  <si>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</si>
  <si>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</si>
  <si>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</si>
  <si>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</si>
  <si>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</si>
  <si>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</si>
  <si>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</si>
  <si>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</si>
  <si>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</si>
  <si>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</si>
  <si>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</si>
  <si>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</si>
  <si>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</si>
  <si>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</si>
  <si>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</si>
  <si>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</si>
  <si>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</si>
  <si>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</si>
  <si>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</si>
  <si>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</si>
  <si>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</si>
  <si>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</si>
  <si>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</si>
  <si>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</si>
  <si>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</si>
  <si>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</si>
  <si>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</si>
  <si>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</si>
  <si>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</si>
  <si>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</si>
  <si>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</si>
  <si>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</si>
  <si>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</si>
  <si>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</si>
  <si>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</si>
  <si>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</si>
  <si>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</si>
  <si>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</si>
  <si>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</si>
  <si>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</si>
  <si>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</si>
  <si>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</si>
  <si>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</si>
  <si>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</si>
  <si>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</si>
  <si>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</si>
  <si>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</si>
  <si>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</si>
  <si>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</si>
  <si>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</si>
  <si>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</si>
  <si>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</si>
  <si>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</si>
  <si>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</si>
  <si>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</si>
  <si>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</si>
  <si>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</si>
  <si>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</si>
  <si>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</si>
  <si>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</si>
  <si>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</si>
  <si>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</si>
  <si>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</si>
  <si>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</si>
  <si>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</si>
  <si>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</si>
  <si>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</si>
  <si>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</si>
  <si>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</si>
  <si>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</si>
  <si>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</si>
  <si>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</si>
  <si>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</si>
  <si>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</si>
  <si>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</si>
  <si>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</si>
  <si>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</si>
  <si>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</si>
  <si>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</si>
  <si>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</si>
  <si>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</si>
  <si>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</si>
  <si>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</si>
  <si>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</si>
  <si>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</si>
  <si>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</si>
  <si>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</si>
  <si>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</si>
  <si>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</si>
  <si>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</si>
  <si>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</si>
  <si>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</si>
  <si>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</si>
  <si>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</si>
  <si>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</si>
  <si>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</si>
  <si>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</si>
  <si>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</si>
  <si>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</si>
  <si>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</si>
  <si>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</si>
  <si>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</si>
  <si>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</si>
  <si>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</si>
  <si>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</si>
  <si>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</si>
  <si>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</si>
  <si>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</si>
  <si>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</si>
  <si>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</si>
  <si>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</si>
  <si>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</si>
  <si>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</si>
  <si>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</si>
  <si>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</si>
  <si>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</si>
  <si>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</si>
  <si>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</si>
  <si>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</si>
  <si>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</si>
  <si>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</si>
  <si>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</si>
  <si>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</si>
  <si>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</si>
  <si>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</si>
  <si>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</si>
  <si>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</si>
  <si>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</si>
  <si>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</si>
  <si>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</si>
  <si>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</si>
  <si>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</si>
  <si>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</si>
  <si>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</si>
  <si>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</si>
  <si>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</si>
  <si>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</si>
  <si>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</si>
  <si>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</si>
  <si>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</si>
  <si>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</si>
  <si>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</si>
  <si>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</si>
  <si>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</si>
  <si>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</si>
  <si>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</si>
  <si>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</si>
  <si>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</si>
  <si>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</si>
  <si>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</si>
  <si>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</si>
  <si>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</si>
  <si>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</si>
  <si>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</si>
  <si>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</si>
  <si>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</si>
  <si>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</si>
  <si>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</si>
  <si>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</si>
  <si>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</si>
  <si>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</si>
  <si>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</si>
  <si>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</si>
  <si>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</si>
  <si>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</si>
  <si>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</si>
  <si>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</si>
  <si>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</si>
  <si>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</si>
  <si>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</si>
  <si>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</si>
  <si>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</si>
  <si>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</si>
  <si>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</si>
  <si>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</si>
  <si>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</si>
  <si>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</si>
  <si>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</si>
  <si>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</si>
  <si>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</si>
  <si>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</si>
  <si>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</si>
  <si>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</si>
  <si>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</si>
  <si>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</si>
  <si>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</si>
  <si>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</si>
  <si>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</si>
  <si>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</si>
  <si>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</si>
  <si>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</si>
  <si>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</si>
  <si>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</si>
  <si>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</si>
  <si>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</si>
  <si>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</si>
  <si>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</si>
  <si>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</si>
  <si>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</si>
  <si>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</si>
  <si>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</si>
  <si>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</si>
  <si>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</si>
  <si>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</si>
  <si>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</si>
  <si>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</si>
  <si>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</si>
  <si>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</si>
  <si>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</si>
  <si>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</si>
  <si>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</si>
  <si>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</si>
  <si>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</si>
  <si>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</si>
  <si>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</si>
  <si>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</si>
  <si>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</si>
  <si>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</si>
  <si>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</si>
  <si>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</si>
  <si>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</si>
  <si>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</si>
  <si>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</si>
  <si>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</si>
  <si>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</si>
  <si>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</si>
  <si>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</si>
  <si>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</si>
  <si>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</si>
  <si>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</si>
  <si>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</si>
  <si>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</si>
  <si>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</si>
  <si>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</si>
  <si>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</si>
  <si>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</si>
  <si>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</si>
  <si>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</si>
  <si>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</si>
  <si>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</si>
  <si>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</si>
  <si>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</si>
  <si>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</si>
  <si>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</si>
  <si>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</si>
  <si>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</si>
  <si>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</si>
  <si>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</si>
  <si>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</si>
  <si>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</si>
  <si>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</si>
  <si>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</si>
  <si>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</si>
  <si>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</si>
  <si>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</si>
  <si>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</si>
  <si>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</si>
  <si>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</si>
  <si>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</si>
  <si>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</si>
  <si>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</si>
  <si>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</si>
  <si>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</si>
  <si>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</si>
  <si>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</si>
  <si>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</si>
  <si>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</si>
  <si>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</si>
  <si>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</si>
  <si>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</si>
  <si>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</si>
  <si>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</si>
  <si>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</si>
  <si>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</si>
  <si>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</si>
  <si>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</si>
  <si>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</si>
  <si>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</si>
  <si>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</si>
  <si>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</si>
  <si>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</si>
  <si>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</si>
  <si>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</si>
  <si>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</si>
  <si>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</si>
  <si>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</si>
  <si>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</si>
  <si>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</si>
  <si>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</si>
  <si>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</si>
  <si>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</si>
  <si>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</si>
  <si>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</si>
  <si>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</si>
  <si>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</si>
  <si>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</si>
  <si>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</si>
  <si>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</si>
  <si>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</si>
  <si>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</si>
  <si>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</si>
  <si>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</si>
  <si>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</si>
  <si>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</si>
  <si>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</si>
  <si>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</si>
  <si>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</si>
  <si>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</si>
  <si>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</si>
  <si>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</si>
  <si>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</si>
  <si>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</si>
  <si>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</si>
  <si>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</si>
  <si>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</si>
  <si>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</si>
  <si>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</si>
  <si>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</si>
  <si>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</si>
  <si>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</si>
  <si>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</si>
  <si>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</si>
  <si>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</si>
  <si>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</si>
  <si>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</si>
  <si>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</si>
  <si>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</si>
  <si>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</si>
  <si>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</si>
  <si>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</si>
  <si>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</si>
  <si>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</si>
  <si>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</si>
  <si>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</si>
  <si>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</si>
  <si>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</si>
  <si>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</si>
  <si>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</si>
  <si>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</si>
  <si>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</si>
  <si>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</si>
  <si>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</si>
  <si>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</si>
  <si>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</si>
  <si>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</si>
  <si>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</si>
  <si>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</si>
  <si>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</si>
  <si>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</si>
  <si>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</si>
  <si>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</si>
  <si>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</si>
  <si>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</si>
  <si>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</si>
  <si>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</si>
  <si>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</si>
  <si>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</si>
  <si>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</si>
  <si>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</si>
  <si>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</si>
  <si>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</si>
  <si>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</si>
  <si>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</si>
  <si>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</si>
  <si>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</si>
  <si>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</si>
  <si>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</si>
  <si>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</si>
  <si>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</si>
  <si>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</si>
  <si>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</si>
  <si>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</si>
  <si>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</si>
  <si>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</si>
  <si>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</si>
  <si>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</si>
  <si>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</si>
  <si>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</si>
  <si>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</si>
  <si>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</si>
  <si>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</si>
  <si>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</si>
  <si>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</si>
  <si>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</si>
  <si>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</si>
  <si>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</si>
  <si>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</si>
  <si>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</si>
  <si>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</si>
  <si>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</si>
  <si>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</si>
  <si>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</si>
  <si>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</si>
  <si>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</si>
  <si>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</si>
  <si>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</si>
  <si>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</si>
  <si>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</si>
  <si>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</si>
  <si>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</si>
  <si>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</si>
  <si>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</si>
  <si>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</si>
  <si>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</si>
  <si>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</si>
  <si>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</si>
  <si>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</si>
  <si>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</si>
  <si>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</si>
  <si>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</si>
  <si>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</si>
  <si>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</si>
  <si>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</si>
  <si>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</si>
  <si>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</si>
  <si>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</si>
  <si>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</si>
  <si>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</si>
  <si>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</si>
  <si>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</si>
  <si>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</si>
  <si>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</si>
  <si>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</si>
  <si>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</si>
  <si>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</si>
  <si>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</si>
  <si>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</si>
  <si>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</si>
  <si>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</si>
  <si>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</si>
  <si>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</si>
  <si>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</si>
  <si>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</si>
  <si>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</si>
  <si>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</si>
  <si>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</si>
  <si>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</si>
  <si>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</si>
  <si>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</si>
  <si>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</si>
  <si>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</si>
  <si>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</si>
  <si>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</si>
  <si>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</si>
  <si>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</si>
  <si>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</si>
  <si>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</si>
  <si>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</si>
  <si>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</si>
  <si>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</si>
  <si>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</si>
  <si>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</si>
  <si>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</si>
  <si>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</si>
  <si>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</si>
  <si>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</si>
  <si>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</si>
  <si>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</si>
  <si>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</si>
  <si>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</si>
  <si>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</si>
  <si>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</si>
  <si>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</si>
  <si>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</si>
  <si>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</si>
  <si>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</si>
  <si>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</si>
  <si>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</si>
  <si>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</si>
  <si>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</si>
  <si>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</si>
  <si>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</si>
  <si>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</si>
  <si>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</si>
  <si>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</si>
  <si>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</si>
  <si>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</si>
  <si>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</si>
  <si>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</si>
  <si>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</si>
  <si>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</si>
  <si>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</si>
  <si>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</si>
  <si>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</si>
  <si>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</si>
  <si>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</si>
  <si>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</si>
  <si>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</si>
  <si>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</si>
  <si>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</si>
  <si>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</si>
  <si>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</si>
  <si>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</si>
  <si>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</si>
  <si>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</si>
  <si>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</si>
  <si>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</si>
  <si>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</si>
  <si>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</si>
  <si>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</si>
  <si>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</si>
  <si>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</si>
  <si>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</si>
  <si>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</si>
  <si>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</si>
  <si>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</si>
  <si>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</si>
  <si>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</si>
  <si>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</si>
  <si>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</si>
  <si>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</si>
  <si>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</si>
  <si>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</si>
  <si>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</si>
  <si>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</si>
  <si>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</si>
  <si>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</si>
  <si>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</si>
  <si>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</si>
  <si>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</si>
  <si>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</si>
  <si>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</si>
  <si>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</si>
  <si>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</si>
  <si>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</si>
  <si>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</si>
  <si>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</si>
  <si>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</si>
  <si>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</si>
  <si>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</si>
  <si>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</si>
  <si>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</si>
  <si>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</si>
  <si>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</si>
  <si>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</si>
  <si>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</si>
  <si>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</si>
  <si>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</si>
  <si>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</si>
  <si>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</si>
  <si>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</si>
  <si>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</si>
  <si>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</si>
  <si>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</si>
  <si>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</si>
  <si>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</si>
  <si>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</si>
  <si>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</si>
  <si>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</si>
  <si>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</si>
  <si>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</si>
  <si>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</si>
  <si>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</si>
  <si>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</si>
  <si>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</si>
  <si>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</si>
  <si>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</si>
  <si>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</si>
  <si>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</si>
  <si>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</si>
  <si>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</si>
  <si>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</si>
  <si>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</si>
  <si>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</si>
  <si>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</si>
  <si>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</si>
  <si>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</si>
  <si>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</si>
  <si>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</si>
  <si>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</si>
  <si>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</si>
  <si>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</si>
  <si>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</si>
  <si>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</si>
  <si>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</si>
  <si>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</si>
  <si>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</si>
  <si>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</si>
  <si>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</si>
  <si>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</si>
  <si>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</si>
  <si>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</si>
  <si>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</si>
  <si>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</si>
  <si>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</si>
  <si>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</si>
  <si>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</si>
  <si>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</si>
  <si>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</si>
  <si>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</si>
  <si>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</si>
  <si>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</si>
  <si>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</si>
  <si>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</si>
  <si>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</si>
  <si>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</si>
  <si>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</si>
  <si>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</si>
  <si>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</si>
  <si>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</si>
  <si>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</si>
  <si>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</si>
  <si>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</si>
  <si>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</si>
  <si>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</si>
  <si>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</si>
  <si>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</si>
  <si>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</si>
  <si>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</si>
  <si>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</si>
  <si>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</si>
  <si>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</si>
  <si>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</si>
  <si>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</si>
  <si>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</si>
  <si>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</si>
  <si>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</si>
  <si>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</si>
  <si>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</si>
  <si>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</si>
  <si>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</si>
  <si>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</si>
  <si>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</si>
  <si>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</si>
  <si>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</si>
  <si>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</si>
  <si>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</si>
  <si>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</si>
  <si>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</si>
  <si>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</si>
  <si>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</si>
  <si>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</si>
  <si>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</si>
  <si>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</si>
  <si>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</si>
  <si>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</si>
  <si>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</si>
  <si>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</si>
  <si>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</si>
  <si>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</si>
  <si>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</si>
  <si>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</si>
  <si>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</si>
  <si>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</si>
  <si>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</si>
  <si>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</si>
  <si>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</si>
  <si>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</si>
  <si>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</si>
  <si>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</si>
  <si>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</si>
  <si>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</si>
  <si>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</si>
  <si>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</si>
  <si>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</si>
  <si>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</si>
  <si>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</si>
  <si>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</si>
  <si>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</si>
  <si>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</si>
  <si>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</si>
  <si>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</si>
  <si>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</si>
  <si>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</si>
  <si>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</si>
  <si>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</si>
  <si>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</si>
  <si>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</si>
  <si>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</si>
  <si>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</si>
  <si>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</si>
  <si>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</si>
  <si>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</si>
  <si>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</si>
  <si>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</si>
  <si>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</si>
  <si>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</si>
  <si>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</si>
  <si>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</si>
  <si>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</si>
  <si>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</si>
  <si>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</si>
  <si>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</si>
  <si>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</si>
  <si>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</si>
  <si>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</si>
  <si>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</si>
  <si>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</si>
  <si>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</si>
  <si>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</si>
  <si>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</si>
  <si>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</si>
  <si>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</si>
  <si>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</si>
  <si>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</si>
  <si>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</si>
  <si>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</si>
  <si>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</si>
  <si>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</si>
  <si>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</si>
  <si>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</si>
  <si>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</si>
  <si>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</si>
  <si>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</si>
  <si>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</si>
  <si>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</si>
  <si>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</si>
  <si>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</si>
  <si>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</si>
  <si>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</si>
  <si>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</si>
  <si>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</si>
  <si>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</si>
  <si>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</si>
  <si>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</si>
  <si>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</si>
  <si>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</si>
  <si>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</si>
  <si>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</si>
  <si>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</si>
  <si>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</si>
  <si>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</si>
  <si>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</si>
  <si>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</si>
  <si>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</si>
  <si>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</si>
  <si>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</si>
  <si>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</si>
  <si>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</si>
  <si>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</si>
  <si>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</si>
  <si>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</si>
  <si>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</si>
  <si>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</si>
  <si>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</si>
  <si>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</si>
  <si>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</si>
  <si>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</si>
  <si>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</si>
  <si>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</si>
  <si>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</si>
  <si>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</si>
  <si>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</si>
  <si>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</si>
  <si>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</si>
  <si>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</si>
  <si>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</si>
  <si>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</si>
  <si>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</si>
  <si>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</si>
  <si>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</si>
  <si>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</si>
  <si>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</si>
  <si>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</si>
  <si>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</si>
  <si>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</si>
  <si>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</si>
  <si>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</si>
  <si>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</si>
  <si>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</si>
  <si>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</si>
  <si>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</si>
  <si>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</si>
  <si>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</si>
  <si>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</si>
  <si>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</si>
  <si>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</si>
  <si>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</si>
  <si>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</si>
  <si>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</si>
  <si>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</si>
  <si>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</si>
  <si>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</si>
  <si>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</si>
  <si>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</si>
  <si>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</si>
  <si>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</si>
  <si>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</si>
  <si>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</si>
  <si>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</si>
  <si>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</si>
  <si>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</si>
  <si>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</si>
  <si>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</si>
  <si>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</si>
  <si>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</si>
  <si>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</si>
  <si>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</si>
  <si>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</si>
  <si>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</si>
  <si>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</si>
  <si>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</si>
  <si>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</si>
  <si>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</si>
  <si>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</si>
  <si>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</si>
  <si>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</si>
  <si>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</si>
  <si>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</si>
  <si>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</si>
  <si>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</si>
  <si>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</si>
  <si>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</si>
  <si>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</si>
  <si>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</si>
  <si>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</si>
  <si>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</si>
  <si>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</si>
  <si>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</si>
  <si>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</si>
  <si>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</si>
  <si>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</si>
  <si>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</si>
  <si>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</si>
  <si>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</si>
  <si>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</si>
  <si>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</si>
  <si>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</si>
  <si>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</si>
  <si>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</si>
  <si>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</si>
  <si>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</si>
  <si>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</si>
  <si>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</si>
  <si>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</si>
  <si>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</si>
  <si>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</si>
  <si>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</si>
  <si>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</si>
  <si>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</si>
  <si>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</si>
  <si>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</si>
  <si>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</si>
  <si>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</si>
  <si>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</si>
  <si>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</si>
  <si>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</si>
  <si>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</si>
  <si>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</si>
  <si>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</si>
  <si>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</si>
  <si>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</si>
  <si>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</si>
  <si>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</si>
  <si>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</si>
  <si>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</si>
  <si>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</si>
  <si>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</si>
  <si>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</si>
  <si>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</si>
  <si>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</si>
  <si>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</si>
  <si>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</si>
  <si>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</si>
  <si>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</si>
  <si>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</si>
  <si>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</si>
  <si>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</si>
  <si>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</si>
  <si>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</si>
  <si>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</si>
  <si>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</si>
  <si>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</si>
  <si>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</si>
  <si>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</si>
  <si>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</si>
  <si>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</si>
  <si>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</si>
  <si>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</si>
  <si>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</si>
  <si>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</si>
  <si>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</si>
  <si>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</si>
  <si>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</si>
  <si>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</si>
  <si>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</si>
  <si>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</si>
  <si>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</si>
  <si>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</si>
  <si>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</si>
  <si>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</si>
  <si>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</si>
  <si>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</si>
  <si>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</si>
  <si>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</si>
  <si>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</si>
  <si>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</si>
  <si>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</si>
  <si>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</si>
  <si>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</si>
  <si>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</si>
  <si>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</si>
  <si>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</si>
  <si>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</si>
  <si>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</si>
  <si>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</si>
  <si>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</si>
  <si>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</si>
  <si>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</si>
  <si>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</si>
  <si>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</si>
  <si>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</si>
  <si>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</si>
  <si>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</si>
  <si>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</si>
  <si>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</si>
  <si>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</si>
  <si>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</si>
  <si>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</si>
  <si>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</si>
  <si>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</si>
  <si>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</si>
  <si>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</si>
  <si>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</si>
  <si>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</si>
  <si>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</si>
  <si>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</si>
  <si>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</si>
  <si>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</si>
  <si>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</si>
  <si>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</si>
  <si>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</si>
  <si>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</si>
  <si>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</si>
  <si>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</si>
  <si>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</si>
  <si>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</si>
  <si>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</si>
  <si>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</si>
  <si>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</si>
  <si>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</si>
  <si>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</si>
  <si>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</si>
  <si>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</si>
  <si>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</si>
  <si>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</si>
  <si>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</si>
  <si>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</si>
  <si>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</si>
  <si>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</si>
  <si>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</si>
  <si>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</si>
  <si>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</si>
  <si>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</si>
  <si>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</si>
  <si>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</si>
  <si>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</si>
  <si>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</si>
  <si>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</si>
  <si>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</si>
  <si>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</si>
  <si>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</si>
  <si>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</si>
  <si>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</si>
  <si>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</si>
  <si>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</si>
  <si>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</si>
  <si>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</si>
  <si>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</si>
  <si>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</si>
  <si>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</si>
  <si>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</si>
  <si>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</si>
  <si>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</si>
  <si>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</si>
  <si>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</si>
  <si>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</si>
  <si>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</si>
  <si>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</si>
  <si>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</si>
  <si>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</si>
  <si>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</si>
  <si>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</si>
  <si>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</si>
  <si>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</si>
  <si>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</si>
  <si>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</si>
  <si>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</si>
  <si>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</si>
  <si>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</si>
  <si>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</si>
  <si>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</si>
  <si>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</si>
  <si>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</si>
  <si>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</si>
  <si>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</si>
  <si>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</si>
  <si>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</si>
  <si>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</si>
  <si>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</si>
  <si>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</si>
  <si>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</si>
  <si>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</si>
  <si>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</si>
  <si>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</si>
  <si>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</si>
  <si>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</si>
  <si>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</si>
  <si>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</si>
  <si>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</si>
  <si>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</si>
  <si>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</si>
  <si>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</si>
  <si>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</si>
  <si>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</si>
  <si>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</si>
  <si>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</si>
  <si>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</si>
  <si>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</si>
  <si>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</si>
  <si>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</si>
  <si>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</si>
  <si>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</si>
  <si>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</si>
  <si>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</si>
  <si>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</si>
  <si>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</si>
  <si>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</si>
  <si>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</si>
  <si>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</si>
  <si>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</si>
  <si>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</si>
  <si>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</si>
  <si>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</si>
  <si>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</si>
  <si>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</si>
  <si>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</si>
  <si>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</si>
  <si>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</si>
  <si>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</si>
  <si>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</si>
  <si>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</si>
  <si>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</si>
  <si>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</si>
  <si>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</si>
  <si>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</si>
  <si>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</si>
  <si>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</si>
  <si>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</si>
  <si>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</si>
  <si>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</si>
  <si>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</si>
  <si>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</si>
  <si>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</si>
  <si>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</si>
  <si>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</si>
  <si>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</si>
  <si>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</si>
  <si>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</si>
  <si>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</si>
  <si>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</si>
  <si>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</si>
  <si>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</si>
  <si>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</si>
  <si>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</si>
  <si>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</si>
  <si>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</si>
  <si>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</si>
  <si>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</si>
  <si>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</si>
  <si>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</si>
  <si>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</si>
  <si>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</si>
  <si>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</si>
  <si>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</si>
  <si>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</si>
  <si>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</si>
  <si>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</si>
  <si>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</si>
  <si>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</si>
  <si>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</si>
  <si>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</si>
  <si>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</si>
  <si>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</si>
  <si>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</si>
  <si>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</si>
  <si>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</si>
  <si>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</si>
  <si>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</si>
  <si>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</si>
  <si>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</si>
  <si>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</si>
  <si>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</si>
  <si>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</si>
  <si>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</si>
  <si>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</si>
  <si>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</si>
  <si>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</si>
  <si>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</si>
  <si>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</si>
  <si>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</si>
  <si>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</si>
  <si>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</si>
  <si>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</si>
  <si>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</si>
  <si>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</si>
  <si>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</si>
  <si>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</si>
  <si>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</si>
  <si>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</si>
  <si>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</si>
  <si>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</si>
  <si>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</si>
  <si>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</si>
  <si>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</si>
  <si>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</si>
  <si>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</si>
  <si>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</si>
  <si>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</si>
  <si>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</si>
  <si>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</si>
  <si>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</si>
  <si>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</si>
  <si>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</si>
  <si>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</si>
  <si>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</si>
  <si>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</si>
  <si>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</si>
  <si>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</si>
  <si>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</si>
  <si>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</si>
  <si>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</si>
  <si>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</si>
  <si>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</si>
  <si>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</si>
  <si>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</si>
  <si>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</si>
  <si>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</si>
  <si>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</si>
  <si>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</si>
  <si>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</si>
  <si>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</si>
  <si>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</si>
  <si>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</si>
  <si>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</si>
  <si>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</si>
  <si>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</si>
  <si>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</si>
  <si>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</si>
  <si>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</si>
  <si>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</si>
  <si>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</si>
  <si>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</si>
  <si>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</si>
  <si>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</si>
  <si>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</si>
  <si>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</si>
  <si>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</si>
  <si>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</si>
  <si>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</si>
  <si>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</si>
  <si>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</si>
  <si>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</si>
  <si>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</si>
  <si>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</si>
  <si>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</si>
  <si>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</si>
  <si>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</si>
  <si>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</si>
  <si>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</si>
  <si>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</si>
  <si>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</si>
  <si>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</si>
  <si>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</si>
  <si>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</si>
  <si>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</si>
  <si>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</si>
  <si>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</si>
  <si>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</si>
  <si>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</si>
  <si>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</si>
  <si>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</si>
  <si>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</si>
  <si>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</si>
  <si>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</si>
  <si>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</si>
  <si>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</si>
  <si>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</si>
  <si>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</si>
  <si>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</si>
  <si>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</si>
  <si>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</si>
  <si>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</si>
  <si>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</si>
  <si>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</si>
  <si>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</si>
  <si>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</si>
  <si>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</si>
  <si>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</si>
  <si>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</si>
  <si>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</si>
  <si>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</si>
  <si>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</si>
  <si>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</si>
  <si>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</si>
  <si>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</si>
  <si>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</si>
  <si>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</si>
  <si>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</si>
  <si>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</si>
  <si>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</si>
  <si>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</si>
  <si>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</si>
  <si>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</si>
  <si>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</si>
  <si>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</si>
  <si>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</si>
  <si>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</si>
  <si>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</si>
  <si>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</si>
  <si>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</si>
  <si>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</si>
  <si>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</si>
  <si>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</si>
  <si>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</si>
  <si>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</si>
  <si>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</si>
  <si>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</si>
  <si>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</si>
  <si>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</si>
  <si>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</si>
  <si>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</si>
  <si>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</si>
  <si>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</si>
  <si>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</si>
  <si>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</si>
  <si>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</si>
  <si>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</si>
  <si>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</si>
  <si>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</si>
  <si>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</si>
  <si>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</si>
  <si>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</si>
  <si>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</si>
  <si>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</si>
  <si>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</si>
  <si>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</si>
  <si>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</si>
  <si>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</si>
  <si>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</si>
  <si>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</si>
  <si>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</si>
  <si>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</si>
  <si>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</si>
  <si>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</si>
  <si>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</si>
  <si>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</si>
  <si>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</si>
  <si>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</si>
  <si>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</si>
  <si>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</si>
  <si>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</si>
  <si>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</si>
  <si>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</si>
  <si>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</si>
  <si>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</si>
  <si>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</si>
  <si>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</si>
  <si>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</si>
  <si>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</si>
  <si>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</si>
  <si>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</si>
  <si>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</si>
  <si>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</si>
  <si>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</si>
  <si>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</si>
  <si>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</si>
  <si>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</si>
  <si>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</si>
  <si>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</si>
  <si>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</si>
  <si>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</si>
  <si>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</si>
  <si>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</si>
  <si>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</si>
  <si>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</si>
  <si>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</si>
  <si>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</si>
  <si>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</si>
  <si>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</si>
  <si>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</si>
  <si>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</si>
  <si>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</si>
  <si>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</si>
  <si>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</si>
  <si>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</si>
  <si>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</si>
  <si>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</si>
  <si>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</si>
  <si>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</si>
  <si>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</si>
  <si>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</si>
  <si>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</si>
  <si>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</si>
  <si>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</si>
  <si>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</si>
  <si>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</si>
  <si>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</si>
  <si>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</si>
  <si>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</si>
  <si>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</si>
  <si>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</si>
  <si>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</si>
  <si>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</si>
  <si>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</si>
  <si>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</si>
  <si>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</si>
  <si>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</si>
  <si>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</si>
  <si>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</si>
  <si>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</si>
  <si>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</si>
  <si>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</si>
  <si>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</si>
  <si>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</si>
  <si>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</si>
  <si>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</si>
  <si>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</si>
  <si>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</si>
  <si>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</si>
  <si>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</si>
  <si>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</si>
  <si>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</si>
  <si>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</si>
  <si>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</si>
  <si>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</si>
  <si>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</si>
  <si>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</si>
  <si>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</si>
  <si>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</si>
  <si>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</si>
  <si>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</si>
  <si>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</si>
  <si>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</si>
  <si>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</si>
  <si>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</si>
  <si>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</si>
  <si>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</si>
  <si>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</si>
  <si>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</si>
  <si>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</si>
  <si>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</si>
  <si>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</si>
  <si>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</si>
  <si>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</si>
  <si>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</si>
  <si>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</si>
  <si>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</si>
  <si>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</si>
  <si>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</si>
  <si>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</si>
  <si>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</si>
  <si>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</si>
  <si>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</si>
  <si>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</si>
  <si>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</si>
  <si>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</si>
  <si>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</si>
  <si>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</si>
  <si>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</si>
  <si>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</si>
  <si>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</si>
  <si>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</si>
  <si>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</si>
  <si>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</si>
  <si>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</si>
  <si>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</si>
  <si>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</si>
  <si>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</si>
  <si>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</si>
  <si>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</si>
  <si>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</si>
  <si>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</si>
  <si>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</si>
  <si>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</si>
  <si>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</si>
  <si>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</si>
  <si>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</si>
  <si>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</si>
  <si>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</si>
  <si>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</si>
  <si>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</si>
  <si>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</si>
  <si>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</si>
  <si>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</si>
  <si>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</si>
  <si>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</si>
  <si>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</si>
  <si>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</si>
  <si>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</si>
  <si>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</si>
  <si>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</si>
  <si>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</si>
  <si>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</si>
  <si>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</si>
  <si>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</si>
  <si>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</si>
  <si>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</si>
  <si>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</si>
  <si>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</si>
  <si>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</si>
  <si>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</si>
  <si>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</si>
  <si>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</si>
  <si>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</si>
  <si>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</si>
  <si>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</si>
  <si>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</si>
  <si>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</si>
  <si>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</si>
  <si>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</si>
  <si>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</si>
  <si>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</si>
  <si>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</si>
  <si>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</si>
  <si>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</si>
  <si>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</si>
  <si>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</si>
  <si>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</si>
  <si>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</si>
  <si>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</si>
  <si>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</si>
  <si>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</si>
  <si>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</si>
  <si>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</si>
  <si>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</si>
  <si>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</si>
  <si>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</si>
  <si>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</si>
  <si>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</si>
  <si>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</si>
  <si>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</si>
  <si>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</si>
  <si>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</si>
  <si>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</si>
  <si>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</si>
  <si>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</si>
  <si>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</si>
  <si>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</si>
  <si>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</si>
  <si>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</si>
  <si>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</si>
  <si>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</si>
  <si>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</si>
  <si>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</si>
  <si>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</si>
  <si>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</si>
  <si>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</si>
  <si>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</si>
  <si>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</si>
  <si>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</si>
  <si>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</si>
  <si>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</si>
  <si>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</si>
  <si>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</si>
  <si>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</si>
  <si>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</si>
  <si>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</si>
  <si>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</si>
  <si>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</si>
  <si>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</si>
  <si>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</si>
  <si>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</si>
  <si>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</si>
  <si>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</si>
  <si>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</si>
  <si>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</si>
  <si>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</si>
  <si>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</si>
  <si>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</si>
  <si>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</si>
  <si>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</si>
  <si>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</si>
  <si>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</si>
  <si>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</si>
  <si>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</si>
  <si>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</si>
  <si>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</si>
  <si>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</si>
  <si>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</si>
  <si>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</si>
  <si>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</si>
  <si>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</si>
  <si>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</si>
  <si>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</si>
  <si>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</si>
  <si>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</si>
  <si>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</si>
  <si>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</si>
  <si>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</si>
  <si>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</si>
  <si>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</si>
  <si>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</si>
  <si>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</si>
  <si>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</si>
  <si>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</si>
  <si>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</si>
  <si>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</si>
  <si>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</si>
  <si>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</si>
  <si>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</si>
  <si>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</si>
  <si>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</si>
  <si>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</si>
  <si>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</si>
  <si>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</si>
  <si>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</si>
  <si>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</si>
  <si>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</si>
  <si>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</si>
  <si>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</si>
  <si>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</si>
  <si>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</si>
  <si>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</si>
  <si>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</si>
  <si>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</si>
  <si>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</si>
  <si>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</si>
  <si>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</si>
  <si>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</si>
  <si>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</si>
  <si>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</si>
  <si>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</si>
  <si>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</si>
  <si>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</si>
  <si>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</si>
  <si>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</si>
  <si>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</si>
  <si>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</si>
  <si>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</si>
  <si>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</si>
  <si>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</si>
  <si>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</si>
  <si>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</si>
  <si>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</si>
  <si>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</si>
  <si>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</si>
  <si>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</si>
  <si>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</si>
  <si>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</si>
  <si>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</si>
  <si>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</si>
  <si>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</si>
  <si>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</si>
  <si>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</si>
  <si>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</si>
  <si>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</si>
  <si>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</si>
  <si>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</si>
  <si>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</si>
  <si>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</si>
  <si>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</si>
  <si>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</si>
  <si>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</si>
  <si>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</si>
  <si>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</si>
  <si>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</si>
  <si>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</si>
  <si>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</si>
  <si>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</si>
  <si>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</si>
  <si>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</si>
  <si>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</si>
  <si>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</si>
  <si>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</si>
  <si>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</si>
  <si>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</si>
  <si>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</si>
  <si>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</si>
  <si>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</si>
  <si>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</si>
  <si>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</si>
  <si>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</si>
  <si>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</si>
  <si>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</si>
  <si>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</si>
  <si>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</si>
  <si>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</si>
  <si>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</si>
  <si>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</si>
  <si>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</si>
  <si>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</si>
  <si>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</si>
  <si>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</si>
  <si>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</si>
  <si>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</si>
  <si>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</si>
  <si>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</si>
  <si>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</si>
  <si>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</si>
  <si>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</si>
  <si>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</si>
  <si>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</si>
  <si>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</si>
  <si>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</si>
  <si>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</si>
  <si>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</si>
  <si>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</si>
  <si>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</si>
  <si>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</si>
  <si>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</si>
  <si>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</si>
  <si>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</si>
  <si>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</si>
  <si>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</si>
  <si>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</si>
  <si>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</si>
  <si>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</si>
  <si>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</si>
  <si>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</si>
  <si>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</si>
  <si>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</si>
  <si>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</si>
  <si>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</si>
  <si>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</si>
  <si>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</si>
  <si>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</si>
  <si>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</si>
  <si>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</si>
  <si>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</si>
  <si>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</si>
  <si>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</si>
  <si>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</si>
  <si>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</si>
  <si>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</si>
  <si>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</si>
  <si>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</si>
  <si>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</si>
  <si>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</si>
  <si>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</si>
  <si>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</si>
  <si>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</si>
  <si>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</si>
  <si>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</si>
  <si>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</si>
  <si>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</si>
  <si>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</si>
  <si>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</si>
  <si>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</si>
  <si>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</si>
  <si>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</si>
  <si>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</si>
  <si>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</si>
  <si>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</si>
  <si>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</si>
  <si>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</si>
  <si>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</si>
  <si>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</si>
  <si>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</si>
  <si>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</si>
  <si>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</si>
  <si>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</si>
  <si>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</si>
  <si>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</si>
  <si>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</si>
  <si>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</si>
  <si>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</si>
  <si>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</si>
  <si>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</si>
  <si>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</si>
  <si>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</si>
  <si>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</si>
  <si>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</si>
  <si>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</si>
  <si>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</si>
  <si>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</si>
  <si>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</si>
  <si>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</si>
  <si>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</si>
  <si>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</si>
  <si>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</si>
  <si>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</si>
  <si>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</si>
  <si>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</si>
  <si>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</si>
  <si>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</si>
  <si>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</si>
  <si>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</si>
  <si>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</si>
  <si>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</si>
  <si>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</si>
  <si>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</si>
  <si>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</si>
  <si>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</si>
  <si>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</si>
  <si>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</si>
  <si>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</si>
  <si>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</si>
  <si>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</si>
  <si>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</si>
  <si>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</si>
  <si>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</si>
  <si>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</si>
  <si>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</si>
  <si>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</si>
  <si>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</si>
  <si>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</si>
  <si>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</si>
  <si>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</si>
  <si>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</si>
  <si>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</si>
  <si>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</si>
  <si>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</si>
  <si>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</si>
  <si>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</si>
  <si>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</si>
  <si>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</si>
  <si>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</si>
  <si>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</si>
  <si>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</si>
  <si>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</si>
  <si>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</si>
  <si>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</si>
  <si>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</si>
  <si>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</si>
  <si>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</si>
  <si>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</si>
  <si>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</si>
  <si>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</si>
  <si>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</si>
  <si>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</si>
  <si>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</si>
  <si>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</si>
  <si>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</si>
  <si>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</si>
  <si>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</si>
  <si>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</si>
  <si>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</si>
  <si>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</si>
  <si>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</si>
  <si>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</si>
  <si>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</si>
  <si>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</si>
  <si>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</si>
  <si>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</si>
  <si>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</si>
  <si>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</si>
  <si>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</si>
  <si>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</si>
  <si>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</si>
  <si>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</si>
  <si>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</si>
  <si>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</si>
  <si>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</si>
  <si>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</si>
  <si>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</si>
  <si>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</si>
  <si>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</si>
  <si>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</si>
  <si>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</si>
  <si>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</si>
  <si>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</si>
  <si>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</si>
  <si>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</si>
  <si>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</si>
  <si>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</si>
  <si>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</si>
  <si>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</si>
  <si>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</si>
  <si>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</si>
  <si>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</si>
  <si>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</si>
  <si>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</si>
  <si>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</si>
  <si>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</si>
  <si>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</si>
  <si>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</si>
  <si>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</si>
  <si>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</si>
  <si>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</si>
  <si>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</si>
  <si>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</si>
  <si>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</si>
  <si>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</si>
  <si>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</si>
  <si>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</si>
  <si>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</si>
  <si>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</si>
  <si>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</si>
  <si>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</si>
  <si>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</si>
  <si>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</si>
  <si>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</si>
  <si>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</si>
  <si>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</si>
  <si>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</si>
  <si>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</si>
  <si>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</si>
  <si>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</si>
  <si>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</si>
  <si>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</si>
  <si>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</si>
  <si>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</si>
  <si>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</si>
  <si>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</si>
  <si>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</si>
  <si>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</si>
  <si>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</si>
  <si>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</si>
  <si>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</si>
  <si>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</si>
  <si>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</si>
  <si>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</si>
  <si>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</si>
  <si>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</si>
  <si>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</si>
  <si>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</si>
  <si>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</si>
  <si>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</si>
  <si>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</si>
  <si>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</si>
  <si>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</si>
  <si>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</si>
  <si>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</si>
  <si>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</si>
  <si>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</si>
  <si>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</si>
  <si>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</si>
  <si>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</si>
  <si>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</si>
  <si>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</si>
  <si>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</si>
  <si>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</si>
  <si>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</si>
  <si>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</si>
  <si>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</si>
  <si>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</si>
  <si>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</si>
  <si>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</si>
  <si>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</si>
  <si>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</si>
  <si>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</si>
  <si>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</si>
  <si>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</si>
  <si>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</si>
  <si>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</si>
  <si>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</si>
  <si>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</si>
  <si>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</si>
  <si>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</si>
  <si>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</si>
  <si>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</si>
  <si>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</si>
  <si>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</si>
  <si>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</si>
  <si>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</si>
  <si>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</si>
  <si>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</si>
  <si>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</si>
  <si>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</si>
  <si>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</si>
  <si>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</si>
  <si>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</si>
  <si>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</si>
  <si>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</si>
  <si>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</si>
  <si>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</si>
  <si>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</si>
  <si>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</si>
  <si>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</si>
  <si>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</si>
  <si>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</si>
  <si>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</si>
  <si>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</si>
  <si>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</si>
  <si>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</si>
  <si>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</si>
  <si>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</si>
  <si>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</si>
  <si>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</si>
  <si>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</si>
  <si>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</si>
  <si>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</si>
  <si>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</si>
  <si>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</si>
  <si>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</si>
  <si>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</si>
  <si>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</si>
  <si>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</si>
  <si>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</si>
  <si>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</si>
  <si>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</si>
  <si>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</si>
  <si>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</si>
  <si>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</si>
  <si>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</si>
  <si>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</si>
  <si>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</si>
  <si>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</si>
  <si>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</si>
  <si>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</si>
  <si>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</si>
  <si>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</si>
  <si>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</si>
  <si>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</si>
  <si>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</si>
  <si>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</si>
  <si>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</si>
  <si>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</si>
  <si>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</si>
  <si>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</si>
  <si>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</si>
  <si>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</si>
  <si>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</si>
  <si>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</si>
  <si>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</si>
  <si>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</si>
  <si>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</si>
  <si>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</si>
  <si>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</si>
  <si>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</si>
  <si>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</si>
  <si>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</si>
  <si>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</si>
  <si>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</si>
  <si>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</si>
  <si>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</si>
  <si>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</si>
  <si>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</si>
  <si>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</si>
  <si>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</si>
  <si>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</si>
  <si>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</si>
  <si>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</si>
  <si>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</si>
  <si>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</si>
  <si>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</si>
  <si>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</si>
  <si>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</si>
  <si>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</si>
  <si>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</si>
  <si>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</si>
  <si>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</si>
  <si>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</si>
  <si>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</si>
  <si>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</si>
  <si>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</si>
  <si>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</si>
  <si>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</si>
  <si>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</si>
  <si>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</si>
  <si>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</si>
  <si>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</si>
  <si>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</si>
  <si>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</si>
  <si>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</si>
  <si>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</si>
  <si>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</si>
  <si>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</si>
  <si>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</si>
  <si>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</si>
  <si>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</si>
  <si>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</si>
  <si>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</si>
  <si>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</si>
  <si>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</si>
  <si>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</si>
  <si>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</si>
  <si>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</si>
  <si>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</si>
  <si>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</si>
  <si>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</si>
  <si>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</si>
  <si>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</si>
  <si>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</si>
  <si>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</si>
  <si>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</si>
  <si>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</si>
  <si>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</si>
  <si>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</si>
  <si>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</si>
  <si>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</si>
  <si>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</si>
  <si>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</si>
  <si>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</si>
  <si>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</si>
  <si>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</si>
  <si>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</si>
  <si>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</si>
  <si>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</si>
  <si>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</si>
  <si>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</si>
  <si>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</si>
  <si>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</si>
  <si>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</si>
  <si>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</si>
  <si>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</si>
  <si>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</si>
  <si>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</si>
  <si>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</si>
  <si>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</si>
  <si>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</si>
  <si>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</si>
  <si>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</si>
  <si>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</si>
  <si>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</si>
  <si>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</si>
  <si>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</si>
  <si>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</si>
  <si>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</si>
  <si>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</si>
  <si>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</si>
  <si>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</si>
  <si>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</si>
  <si>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</si>
  <si>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</si>
  <si>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</si>
  <si>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</si>
  <si>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</si>
  <si>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</si>
  <si>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</si>
  <si>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</si>
  <si>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</si>
  <si>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</si>
  <si>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</si>
  <si>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</si>
  <si>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</si>
  <si>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</si>
  <si>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</si>
  <si>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</si>
  <si>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</si>
  <si>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</si>
  <si>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</si>
  <si>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</si>
  <si>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</si>
  <si>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</si>
  <si>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</si>
  <si>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</si>
  <si>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</si>
  <si>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</si>
  <si>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</si>
  <si>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</si>
  <si>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</si>
  <si>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</si>
  <si>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</si>
  <si>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</si>
  <si>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</si>
  <si>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</si>
  <si>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</si>
  <si>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</si>
  <si>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</si>
  <si>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</si>
  <si>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</si>
  <si>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</si>
  <si>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</si>
  <si>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</si>
  <si>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</si>
  <si>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</si>
  <si>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</si>
  <si>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</si>
  <si>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</si>
  <si>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</si>
  <si>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</si>
  <si>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</si>
  <si>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</si>
  <si>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</si>
  <si>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</si>
  <si>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</si>
  <si>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</si>
  <si>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</si>
  <si>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</si>
  <si>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</si>
  <si>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</si>
  <si>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</si>
  <si>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</si>
  <si>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</si>
  <si>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</si>
  <si>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</si>
  <si>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</si>
  <si>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</si>
  <si>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</si>
  <si>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</si>
  <si>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</si>
  <si>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</si>
  <si>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</si>
  <si>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</si>
  <si>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</si>
  <si>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</si>
  <si>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</si>
  <si>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</si>
  <si>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</si>
  <si>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</si>
  <si>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</si>
  <si>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</si>
  <si>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</si>
  <si>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</si>
  <si>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</si>
  <si>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</si>
  <si>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</si>
  <si>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</si>
  <si>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</si>
  <si>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</si>
  <si>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</si>
  <si>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</si>
  <si>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</si>
  <si>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</si>
  <si>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</si>
  <si>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</si>
  <si>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</si>
  <si>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</si>
  <si>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</si>
  <si>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</si>
  <si>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</si>
  <si>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</si>
  <si>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</si>
  <si>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</si>
  <si>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</si>
  <si>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</si>
  <si>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</si>
  <si>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</si>
  <si>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</si>
  <si>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</si>
  <si>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</si>
  <si>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</si>
  <si>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</si>
  <si>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</si>
  <si>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</si>
  <si>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</si>
  <si>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</si>
  <si>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</si>
  <si>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</si>
  <si>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</si>
  <si>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</si>
  <si>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</si>
  <si>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</si>
  <si>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</si>
  <si>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</si>
  <si>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</si>
  <si>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</si>
  <si>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</si>
  <si>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</si>
  <si>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</si>
  <si>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</si>
  <si>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</si>
  <si>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</si>
  <si>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</si>
  <si>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</si>
  <si>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</si>
  <si>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</si>
  <si>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</si>
  <si>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</si>
  <si>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</si>
  <si>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</si>
  <si>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</si>
  <si>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</si>
  <si>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</si>
  <si>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</si>
  <si>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</si>
  <si>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</si>
  <si>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</si>
  <si>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</si>
  <si>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</si>
  <si>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</si>
  <si>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</si>
  <si>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</si>
  <si>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</si>
  <si>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</si>
  <si>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</si>
  <si>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</si>
  <si>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</si>
  <si>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</si>
  <si>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</si>
  <si>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</si>
  <si>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</si>
  <si>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</si>
  <si>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</si>
  <si>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</si>
  <si>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</si>
  <si>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</si>
  <si>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</si>
  <si>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</si>
  <si>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</si>
  <si>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</si>
  <si>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</si>
  <si>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</si>
  <si>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</si>
  <si>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</si>
  <si>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</si>
  <si>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</si>
  <si>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</si>
  <si>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</si>
  <si>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</si>
  <si>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</si>
  <si>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</si>
  <si>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</si>
  <si>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</si>
  <si>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</si>
  <si>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</si>
  <si>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</si>
  <si>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</si>
  <si>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</si>
  <si>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</si>
  <si>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</si>
  <si>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</si>
  <si>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</si>
  <si>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</si>
  <si>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</si>
  <si>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</si>
  <si>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</si>
  <si>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</si>
  <si>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</si>
  <si>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</si>
  <si>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</si>
  <si>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</si>
  <si>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</si>
  <si>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</si>
  <si>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</si>
  <si>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</si>
  <si>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</si>
  <si>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</si>
  <si>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</si>
  <si>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</si>
  <si>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</si>
  <si>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</si>
  <si>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</si>
  <si>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</si>
  <si>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</si>
  <si>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</si>
  <si>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</si>
  <si>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</si>
  <si>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</si>
  <si>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</si>
  <si>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</si>
  <si>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</si>
  <si>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</si>
  <si>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</si>
  <si>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</si>
  <si>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</si>
  <si>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</si>
  <si>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</si>
  <si>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</si>
  <si>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</si>
  <si>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</si>
  <si>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</si>
  <si>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</si>
  <si>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</si>
  <si>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</si>
  <si>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</si>
  <si>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</si>
  <si>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</si>
  <si>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</si>
  <si>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</si>
  <si>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</si>
  <si>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</si>
  <si>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</si>
  <si>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</si>
  <si>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</si>
  <si>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</si>
  <si>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</si>
  <si>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</si>
  <si>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</si>
  <si>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</si>
  <si>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</si>
  <si>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</si>
  <si>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</si>
  <si>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</si>
  <si>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</si>
  <si>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</si>
  <si>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</si>
  <si>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</si>
  <si>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</si>
  <si>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</si>
  <si>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</si>
  <si>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</si>
  <si>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</si>
  <si>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</si>
  <si>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</si>
  <si>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</si>
  <si>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</si>
  <si>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</si>
  <si>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</si>
  <si>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</si>
  <si>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</si>
  <si>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</si>
  <si>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</si>
  <si>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</si>
  <si>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</si>
  <si>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</si>
  <si>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</si>
  <si>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</si>
  <si>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</si>
  <si>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</si>
  <si>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</si>
  <si>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</si>
  <si>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</si>
  <si>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</si>
  <si>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</si>
  <si>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</si>
  <si>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</si>
  <si>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</si>
  <si>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</si>
  <si>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</si>
  <si>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</si>
  <si>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</si>
  <si>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</si>
  <si>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</si>
  <si>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</si>
  <si>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</si>
  <si>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</si>
  <si>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</si>
  <si>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</si>
  <si>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</si>
  <si>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</si>
  <si>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</si>
  <si>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</si>
  <si>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</si>
  <si>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</si>
  <si>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</si>
  <si>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</si>
  <si>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</si>
  <si>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</si>
  <si>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</si>
  <si>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</si>
  <si>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</si>
  <si>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</si>
  <si>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</si>
  <si>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</si>
  <si>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</si>
  <si>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</si>
  <si>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</si>
  <si>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</si>
  <si>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</si>
  <si>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</si>
  <si>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</si>
  <si>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</si>
  <si>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</si>
  <si>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</si>
  <si>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</si>
  <si>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</si>
  <si>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</si>
  <si>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</si>
  <si>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</si>
  <si>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</si>
  <si>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</si>
  <si>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</si>
  <si>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</si>
  <si>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</si>
  <si>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</si>
  <si>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</si>
  <si>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</si>
  <si>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</si>
  <si>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</si>
  <si>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</si>
  <si>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</si>
  <si>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</si>
  <si>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</si>
  <si>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</si>
  <si>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</si>
  <si>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</si>
  <si>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</si>
  <si>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</si>
  <si>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</si>
  <si>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</si>
  <si>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</si>
  <si>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</si>
  <si>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</si>
  <si>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</si>
  <si>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</si>
  <si>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</si>
  <si>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</si>
  <si>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</si>
  <si>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</si>
  <si>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</si>
  <si>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</si>
  <si>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</si>
  <si>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</si>
  <si>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</si>
  <si>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</si>
  <si>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</si>
  <si>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</si>
  <si>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</si>
  <si>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</si>
  <si>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</si>
  <si>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</si>
  <si>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</si>
  <si>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</si>
  <si>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</si>
  <si>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</si>
  <si>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</si>
  <si>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</si>
  <si>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</si>
  <si>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</si>
  <si>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</si>
  <si>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</si>
  <si>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</si>
  <si>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</si>
  <si>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</si>
  <si>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</si>
  <si>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</si>
  <si>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</si>
  <si>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</si>
  <si>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</si>
  <si>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</si>
  <si>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</si>
  <si>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</si>
  <si>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</si>
  <si>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</si>
  <si>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</si>
  <si>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</si>
  <si>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</si>
  <si>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</si>
  <si>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</si>
  <si>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</si>
  <si>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</si>
  <si>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</si>
  <si>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</si>
  <si>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</si>
  <si>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</si>
  <si>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</si>
  <si>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</si>
  <si>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</si>
  <si>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</si>
  <si>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</si>
  <si>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</si>
  <si>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</si>
  <si>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</si>
  <si>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</si>
  <si>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</si>
  <si>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</si>
  <si>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</si>
  <si>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</si>
  <si>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</si>
  <si>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</si>
  <si>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</si>
  <si>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</si>
  <si>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</si>
  <si>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</si>
  <si>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</si>
  <si>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</si>
  <si>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</si>
  <si>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</si>
  <si>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</si>
  <si>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</si>
  <si>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</si>
  <si>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</si>
  <si>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</si>
  <si>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</si>
  <si>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</si>
  <si>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</si>
  <si>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</si>
  <si>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</si>
  <si>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</si>
  <si>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</si>
  <si>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</si>
  <si>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</si>
  <si>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</si>
  <si>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</si>
  <si>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</si>
  <si>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</si>
  <si>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</si>
  <si>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</si>
  <si>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</si>
  <si>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</si>
  <si>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</si>
  <si>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</si>
  <si>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</si>
  <si>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</si>
  <si>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</si>
  <si>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</si>
  <si>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</si>
  <si>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</si>
  <si>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</si>
  <si>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</si>
  <si>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</si>
  <si>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</si>
  <si>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</si>
  <si>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</si>
  <si>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</si>
  <si>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</si>
  <si>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</si>
  <si>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</si>
  <si>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</si>
  <si>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</si>
  <si>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</si>
  <si>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</si>
  <si>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</si>
  <si>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</si>
  <si>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</si>
  <si>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</si>
  <si>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</si>
  <si>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</si>
  <si>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</si>
  <si>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</si>
  <si>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</si>
  <si>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</si>
  <si>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</si>
  <si>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</si>
  <si>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</si>
  <si>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</si>
  <si>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</si>
  <si>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</si>
  <si>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</si>
  <si>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</si>
  <si>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</si>
  <si>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</si>
  <si>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</si>
  <si>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</si>
  <si>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</si>
  <si>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</si>
  <si>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</si>
  <si>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</si>
  <si>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</si>
  <si>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</si>
  <si>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</si>
  <si>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</si>
  <si>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</si>
  <si>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</si>
  <si>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</si>
  <si>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</si>
  <si>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</si>
  <si>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</si>
  <si>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</si>
  <si>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</si>
  <si>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</si>
  <si>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</si>
  <si>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</si>
  <si>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</si>
  <si>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</si>
  <si>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</si>
  <si>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</si>
  <si>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</si>
  <si>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</si>
  <si>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</si>
  <si>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</si>
  <si>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</si>
  <si>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</si>
  <si>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</si>
  <si>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</si>
  <si>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</si>
  <si>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</si>
  <si>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</si>
  <si>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</si>
  <si>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</si>
  <si>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</si>
  <si>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</si>
  <si>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</si>
  <si>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</si>
  <si>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</si>
  <si>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</si>
  <si>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</si>
  <si>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</si>
  <si>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</si>
  <si>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</si>
  <si>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</si>
  <si>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</si>
  <si>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</si>
  <si>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</si>
  <si>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</si>
  <si>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</si>
  <si>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</si>
  <si>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</si>
  <si>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</si>
  <si>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</si>
  <si>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</si>
  <si>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</si>
  <si>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</si>
  <si>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</si>
  <si>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</si>
  <si>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</si>
  <si>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</si>
  <si>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</si>
  <si>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</si>
  <si>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</si>
  <si>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</si>
  <si>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</si>
  <si>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</si>
  <si>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</si>
  <si>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</si>
  <si>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</si>
  <si>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</si>
  <si>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</si>
  <si>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</si>
  <si>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</si>
  <si>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</si>
  <si>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</si>
  <si>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</si>
  <si>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</si>
  <si>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</si>
  <si>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</si>
  <si>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</si>
  <si>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</si>
  <si>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</si>
  <si>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</si>
  <si>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</si>
  <si>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</si>
  <si>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</si>
  <si>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</si>
  <si>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</si>
  <si>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</si>
  <si>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</si>
  <si>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</si>
  <si>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</si>
  <si>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</si>
  <si>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</si>
  <si>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</si>
  <si>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</si>
  <si>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</si>
  <si>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</si>
  <si>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</si>
  <si>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</si>
  <si>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</si>
  <si>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</si>
  <si>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</si>
  <si>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</si>
  <si>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</si>
  <si>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</si>
  <si>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</si>
  <si>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</si>
  <si>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</si>
  <si>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</si>
  <si>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</si>
  <si>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</si>
  <si>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</si>
  <si>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</si>
  <si>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</si>
  <si>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</si>
  <si>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</si>
  <si>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</si>
  <si>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</si>
  <si>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</si>
  <si>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</si>
  <si>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</si>
  <si>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</si>
  <si>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</si>
  <si>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</si>
  <si>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</si>
  <si>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</si>
  <si>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</si>
  <si>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</si>
  <si>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</si>
  <si>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</si>
  <si>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</si>
  <si>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</si>
  <si>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</si>
  <si>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</si>
  <si>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</si>
  <si>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</si>
  <si>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</si>
  <si>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</si>
  <si>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</si>
  <si>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</si>
  <si>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</si>
  <si>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</si>
  <si>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</si>
  <si>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</si>
  <si>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</si>
  <si>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</si>
  <si>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</si>
  <si>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</si>
  <si>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</si>
  <si>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</si>
  <si>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</si>
  <si>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</si>
  <si>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</si>
  <si>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</si>
  <si>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</si>
  <si>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</si>
  <si>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</si>
  <si>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</si>
  <si>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</si>
  <si>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</si>
  <si>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</si>
  <si>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</si>
  <si>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</si>
  <si>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</si>
  <si>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</si>
  <si>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</si>
  <si>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</si>
  <si>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</si>
  <si>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</si>
  <si>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</si>
  <si>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</si>
  <si>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</si>
  <si>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</si>
  <si>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</si>
  <si>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</si>
  <si>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</si>
  <si>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</si>
  <si>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</si>
  <si>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</si>
  <si>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</si>
  <si>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</si>
  <si>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</si>
  <si>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</si>
  <si>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</si>
  <si>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</si>
  <si>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</si>
  <si>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</si>
  <si>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</si>
  <si>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</si>
  <si>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</si>
  <si>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</si>
  <si>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</si>
  <si>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</si>
  <si>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</si>
  <si>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</si>
  <si>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</si>
  <si>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</si>
  <si>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</si>
  <si>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</si>
  <si>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</si>
  <si>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</si>
  <si>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</si>
  <si>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</si>
  <si>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</si>
  <si>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</si>
  <si>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</si>
  <si>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</si>
  <si>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</si>
  <si>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</si>
  <si>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</si>
  <si>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</si>
  <si>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</si>
  <si>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</si>
  <si>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</si>
  <si>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</si>
  <si>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</si>
  <si>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</si>
  <si>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</si>
  <si>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</si>
  <si>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</si>
  <si>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</si>
  <si>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</si>
  <si>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</si>
  <si>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</si>
  <si>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</si>
  <si>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</si>
  <si>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</si>
  <si>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</si>
  <si>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</si>
  <si>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</si>
  <si>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</si>
  <si>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</si>
  <si>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</si>
  <si>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</si>
  <si>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</si>
  <si>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</si>
  <si>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</si>
  <si>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</si>
  <si>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</si>
  <si>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</si>
  <si>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</si>
  <si>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</si>
  <si>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</si>
  <si>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</si>
  <si>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</si>
  <si>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</si>
  <si>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</si>
  <si>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</si>
  <si>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</si>
  <si>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</si>
  <si>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</si>
  <si>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</si>
  <si>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</si>
  <si>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</si>
  <si>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</si>
  <si>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</si>
  <si>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</si>
  <si>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</si>
  <si>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</si>
  <si>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</si>
  <si>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</si>
  <si>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</si>
  <si>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</si>
  <si>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</si>
  <si>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</si>
  <si>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</si>
  <si>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</si>
  <si>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</si>
  <si>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</si>
  <si>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</si>
  <si>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</si>
  <si>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</si>
  <si>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</si>
  <si>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</si>
  <si>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</si>
  <si>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</si>
  <si>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</si>
  <si>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</si>
  <si>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</si>
  <si>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</si>
  <si>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</si>
  <si>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</si>
  <si>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</si>
  <si>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</si>
  <si>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</si>
  <si>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</si>
  <si>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</si>
  <si>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</si>
  <si>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</si>
  <si>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</si>
  <si>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</si>
  <si>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</si>
  <si>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</si>
  <si>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</si>
  <si>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</si>
  <si>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</si>
  <si>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</si>
  <si>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</si>
  <si>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</si>
  <si>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</si>
  <si>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</si>
  <si>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</si>
  <si>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</si>
  <si>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</si>
  <si>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</si>
  <si>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</si>
  <si>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</si>
  <si>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</si>
  <si>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</si>
  <si>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</si>
  <si>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</si>
  <si>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</si>
  <si>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</si>
  <si>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</si>
  <si>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</si>
  <si>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</si>
  <si>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</si>
  <si>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</si>
  <si>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</si>
  <si>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</si>
  <si>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</si>
  <si>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</si>
  <si>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</si>
  <si>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</si>
  <si>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</si>
  <si>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</si>
  <si>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</si>
  <si>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</si>
  <si>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</si>
  <si>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</si>
  <si>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</si>
  <si>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</si>
  <si>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</si>
  <si>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</si>
  <si>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</si>
  <si>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</si>
  <si>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</si>
  <si>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</si>
  <si>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</si>
  <si>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</si>
  <si>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</si>
  <si>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</si>
  <si>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</si>
  <si>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</si>
  <si>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</si>
  <si>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</si>
  <si>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</si>
  <si>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</si>
  <si>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</si>
  <si>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</si>
  <si>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</si>
  <si>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</si>
  <si>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</si>
  <si>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</si>
  <si>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</si>
  <si>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</si>
  <si>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</si>
  <si>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</si>
  <si>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</si>
  <si>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</si>
  <si>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</si>
  <si>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</si>
  <si>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</si>
  <si>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</si>
  <si>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</si>
  <si>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</si>
  <si>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</si>
  <si>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</si>
  <si>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</si>
  <si>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</si>
  <si>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</si>
  <si>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</si>
  <si>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</si>
  <si>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</si>
  <si>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</si>
  <si>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</si>
  <si>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</si>
  <si>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</si>
  <si>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</si>
  <si>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</si>
  <si>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</si>
  <si>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</si>
  <si>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</si>
  <si>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</si>
  <si>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</si>
  <si>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</si>
  <si>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</si>
  <si>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</si>
  <si>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</si>
  <si>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</si>
  <si>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</si>
  <si>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</si>
  <si>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</si>
  <si>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</si>
  <si>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</si>
  <si>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</si>
  <si>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</si>
  <si>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</si>
  <si>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</si>
  <si>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</si>
  <si>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</si>
  <si>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</si>
  <si>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</si>
  <si>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</si>
  <si>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</si>
  <si>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</si>
  <si>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</si>
  <si>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</si>
  <si>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</si>
  <si>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</si>
  <si>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</si>
  <si>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</si>
  <si>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</si>
  <si>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</si>
  <si>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</si>
  <si>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</si>
  <si>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</si>
  <si>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</si>
  <si>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</si>
  <si>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</si>
  <si>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</si>
  <si>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</si>
  <si>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</si>
  <si>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</si>
  <si>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</si>
  <si>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</si>
  <si>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</si>
  <si>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</si>
  <si>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</si>
  <si>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</si>
  <si>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</si>
  <si>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</si>
  <si>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</si>
  <si>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</si>
  <si>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</si>
  <si>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</si>
  <si>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</si>
  <si>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</si>
  <si>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</si>
  <si>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</si>
  <si>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</si>
  <si>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</si>
  <si>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</si>
  <si>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</si>
  <si>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</si>
  <si>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</si>
  <si>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</si>
  <si>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</si>
  <si>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</si>
  <si>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</si>
  <si>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</si>
  <si>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</si>
  <si>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</si>
  <si>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</si>
  <si>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</si>
  <si>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</si>
  <si>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</si>
  <si>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</si>
  <si>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</si>
  <si>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</si>
  <si>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</si>
  <si>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</si>
  <si>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</si>
  <si>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</si>
  <si>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</si>
  <si>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</si>
  <si>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</si>
  <si>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</si>
  <si>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</si>
  <si>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</si>
  <si>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</si>
  <si>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</si>
  <si>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</si>
  <si>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</si>
  <si>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</si>
  <si>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</si>
  <si>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</si>
  <si>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</si>
  <si>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</si>
  <si>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</si>
  <si>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</si>
  <si>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</si>
  <si>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</si>
  <si>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</si>
  <si>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</si>
  <si>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</si>
  <si>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</si>
  <si>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</si>
  <si>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</si>
  <si>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</si>
  <si>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</si>
  <si>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</si>
  <si>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</si>
  <si>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</si>
  <si>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</si>
  <si>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</si>
  <si>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</si>
  <si>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</si>
  <si>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</si>
  <si>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</si>
  <si>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</si>
  <si>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</si>
  <si>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</si>
  <si>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</si>
  <si>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</si>
  <si>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</si>
  <si>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</si>
  <si>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</si>
  <si>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</si>
  <si>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</si>
  <si>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</si>
  <si>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</si>
  <si>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</si>
  <si>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</si>
  <si>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</si>
  <si>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</si>
  <si>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</si>
  <si>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</si>
  <si>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</si>
  <si>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</si>
  <si>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</si>
  <si>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</si>
  <si>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</si>
  <si>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</si>
  <si>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</si>
  <si>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</si>
  <si>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</si>
  <si>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</si>
  <si>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</si>
  <si>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</si>
  <si>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</si>
  <si>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</si>
  <si>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</si>
  <si>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</si>
  <si>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</si>
  <si>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</si>
  <si>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</si>
  <si>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</si>
  <si>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</si>
  <si>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</si>
  <si>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</si>
  <si>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</si>
  <si>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</si>
  <si>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</si>
  <si>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</si>
  <si>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</si>
  <si>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</si>
  <si>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</si>
  <si>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</si>
  <si>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</si>
  <si>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</si>
  <si>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</si>
  <si>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</si>
  <si>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</si>
  <si>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</si>
  <si>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</si>
  <si>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</si>
  <si>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</si>
  <si>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</si>
  <si>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</si>
  <si>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</si>
  <si>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</si>
  <si>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</si>
  <si>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</si>
  <si>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</si>
  <si>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</si>
  <si>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</si>
  <si>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</si>
  <si>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</si>
  <si>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</si>
  <si>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</si>
  <si>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</si>
  <si>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</si>
  <si>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</si>
  <si>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</si>
  <si>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</si>
  <si>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</si>
  <si>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</si>
  <si>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</si>
  <si>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</si>
  <si>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</si>
  <si>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</si>
  <si>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</si>
  <si>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</si>
  <si>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</si>
  <si>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</si>
  <si>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</si>
  <si>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</si>
  <si>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</si>
  <si>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</si>
  <si>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</si>
  <si>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</si>
  <si>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</si>
  <si>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</si>
  <si>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</si>
  <si>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</si>
  <si>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</si>
  <si>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</si>
  <si>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</si>
  <si>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</si>
  <si>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</si>
  <si>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</si>
  <si>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</si>
  <si>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</si>
  <si>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</si>
  <si>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</si>
  <si>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</si>
  <si>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</si>
  <si>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</si>
  <si>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</si>
  <si>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</si>
  <si>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</si>
  <si>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</si>
  <si>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</si>
  <si>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</si>
  <si>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</si>
  <si>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</si>
  <si>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</si>
  <si>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</si>
  <si>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</si>
  <si>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</si>
  <si>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</si>
  <si>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</si>
  <si>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</si>
  <si>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</si>
  <si>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</si>
  <si>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</si>
  <si>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</si>
  <si>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</si>
  <si>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</si>
  <si>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</si>
  <si>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</si>
  <si>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</si>
  <si>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</si>
  <si>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</si>
  <si>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</si>
  <si>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</si>
  <si>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</si>
  <si>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</si>
  <si>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</si>
  <si>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</si>
  <si>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</si>
  <si>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</si>
  <si>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</si>
  <si>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</si>
  <si>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</si>
  <si>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</si>
  <si>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</si>
  <si>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</si>
  <si>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</si>
  <si>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</si>
  <si>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</si>
  <si>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</si>
  <si>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</si>
  <si>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</si>
  <si>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</si>
  <si>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</si>
  <si>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</si>
  <si>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</si>
  <si>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</si>
  <si>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</si>
  <si>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</si>
  <si>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</si>
  <si>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</si>
  <si>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</si>
  <si>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</si>
  <si>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</si>
  <si>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</si>
  <si>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</si>
  <si>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</si>
  <si>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</si>
  <si>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</si>
  <si>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</si>
  <si>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</si>
  <si>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</si>
  <si>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</si>
  <si>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</si>
  <si>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</si>
  <si>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</si>
  <si>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</si>
  <si>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</si>
  <si>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</si>
  <si>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</si>
  <si>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</si>
  <si>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</si>
  <si>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</si>
  <si>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</si>
  <si>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</si>
  <si>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</si>
  <si>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</si>
  <si>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</si>
  <si>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</si>
  <si>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</si>
  <si>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</si>
  <si>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</si>
  <si>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</si>
  <si>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</si>
  <si>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</si>
  <si>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</si>
  <si>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</si>
  <si>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</si>
  <si>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</si>
  <si>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</si>
  <si>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</si>
  <si>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</si>
  <si>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</si>
  <si>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</si>
  <si>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</si>
  <si>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</si>
  <si>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</si>
  <si>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</si>
  <si>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</si>
  <si>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</si>
  <si>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</si>
  <si>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</si>
  <si>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</si>
  <si>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</si>
  <si>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</si>
  <si>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</si>
  <si>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</si>
  <si>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</si>
  <si>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</si>
  <si>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</si>
  <si>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</si>
  <si>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</si>
  <si>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</si>
  <si>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</si>
  <si>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</si>
  <si>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</si>
  <si>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</si>
  <si>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</si>
  <si>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</si>
  <si>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</si>
  <si>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</si>
  <si>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</si>
  <si>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</si>
  <si>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</si>
  <si>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</si>
  <si>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</si>
  <si>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</si>
  <si>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</si>
  <si>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</si>
  <si>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</si>
  <si>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</si>
  <si>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</si>
  <si>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</si>
  <si>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</si>
  <si>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</si>
  <si>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</si>
  <si>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</si>
  <si>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</si>
  <si>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</si>
  <si>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</si>
  <si>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</si>
  <si>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</si>
  <si>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</si>
  <si>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</si>
  <si>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</si>
  <si>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</si>
  <si>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</si>
  <si>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</si>
  <si>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</si>
  <si>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</si>
  <si>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</si>
  <si>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</si>
  <si>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</si>
  <si>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</si>
  <si>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</si>
  <si>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</si>
  <si>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</si>
  <si>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</si>
  <si>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</si>
  <si>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</si>
  <si>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</si>
  <si>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</si>
  <si>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</si>
  <si>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</si>
  <si>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</si>
  <si>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</si>
  <si>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</si>
  <si>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</si>
  <si>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</si>
  <si>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</si>
  <si>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</si>
  <si>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</si>
  <si>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</si>
  <si>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</si>
  <si>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</si>
  <si>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</si>
  <si>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</si>
  <si>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</si>
  <si>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</si>
  <si>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</si>
  <si>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</si>
  <si>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</si>
  <si>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</si>
  <si>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</si>
  <si>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</si>
  <si>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</si>
  <si>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</si>
  <si>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</si>
  <si>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</si>
  <si>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</si>
  <si>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</si>
  <si>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</si>
  <si>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</si>
  <si>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</si>
  <si>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</si>
  <si>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</si>
  <si>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</si>
  <si>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</si>
  <si>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</si>
  <si>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</si>
  <si>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</si>
  <si>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</si>
  <si>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</si>
  <si>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</si>
  <si>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</si>
  <si>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</si>
  <si>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</si>
  <si>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</si>
  <si>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</si>
  <si>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</si>
  <si>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</si>
  <si>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</si>
  <si>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</si>
  <si>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</si>
  <si>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</si>
  <si>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</si>
  <si>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</si>
  <si>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</si>
  <si>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</si>
  <si>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</si>
  <si>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</si>
  <si>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</si>
  <si>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</si>
  <si>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</si>
  <si>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</si>
  <si>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</si>
  <si>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</si>
  <si>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</si>
  <si>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</si>
  <si>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</si>
  <si>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</si>
  <si>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</si>
  <si>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</si>
  <si>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</si>
  <si>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</si>
  <si>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</si>
  <si>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</si>
  <si>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</si>
  <si>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</si>
  <si>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</si>
  <si>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</si>
  <si>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</si>
  <si>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</si>
  <si>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</si>
  <si>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</si>
  <si>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</si>
  <si>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</si>
  <si>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</si>
  <si>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</si>
  <si>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</si>
  <si>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</si>
  <si>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</si>
  <si>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</si>
  <si>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</si>
  <si>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</si>
  <si>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</si>
  <si>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</si>
  <si>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</si>
  <si>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</si>
  <si>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</si>
  <si>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</si>
  <si>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</si>
  <si>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</si>
  <si>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</si>
  <si>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</si>
  <si>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</si>
  <si>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</si>
  <si>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</si>
  <si>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</si>
  <si>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</si>
  <si>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</si>
  <si>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</si>
  <si>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</si>
  <si>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</si>
  <si>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</si>
  <si>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</si>
  <si>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</si>
  <si>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</si>
  <si>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</si>
  <si>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</si>
  <si>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</si>
  <si>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</si>
  <si>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</si>
  <si>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</si>
  <si>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</si>
  <si>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</si>
  <si>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</si>
  <si>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</si>
  <si>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</si>
  <si>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</si>
  <si>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</si>
  <si>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</si>
  <si>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</si>
  <si>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</si>
  <si>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</si>
  <si>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</si>
  <si>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</si>
  <si>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</si>
  <si>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</si>
  <si>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</si>
  <si>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</si>
  <si>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</si>
  <si>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</si>
  <si>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</si>
  <si>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</si>
  <si>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</si>
  <si>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</si>
  <si>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</si>
  <si>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</si>
  <si>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</si>
  <si>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</si>
  <si>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</si>
  <si>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</si>
  <si>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</si>
  <si>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</si>
  <si>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</si>
  <si>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</si>
  <si>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</si>
  <si>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</si>
  <si>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</si>
  <si>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</si>
  <si>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</si>
  <si>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</si>
  <si>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</si>
  <si>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</si>
  <si>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</si>
  <si>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</si>
  <si>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</si>
  <si>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</si>
  <si>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</si>
  <si>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</si>
  <si>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</si>
  <si>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</si>
  <si>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</si>
  <si>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</si>
  <si>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</si>
  <si>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</si>
  <si>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</si>
  <si>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</si>
  <si>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</si>
  <si>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</si>
  <si>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</si>
  <si>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</si>
  <si>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</si>
  <si>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</si>
  <si>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</si>
  <si>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</si>
  <si>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</si>
  <si>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</si>
  <si>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</si>
  <si>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</si>
  <si>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</si>
  <si>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</si>
  <si>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</si>
  <si>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</si>
  <si>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</si>
  <si>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</si>
  <si>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</si>
  <si>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</si>
  <si>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</si>
  <si>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</si>
  <si>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</si>
  <si>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</si>
  <si>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</si>
  <si>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</si>
  <si>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</si>
  <si>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</si>
  <si>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</si>
  <si>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</si>
  <si>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</si>
  <si>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</si>
  <si>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</si>
  <si>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</si>
  <si>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</si>
  <si>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</si>
  <si>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</si>
  <si>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</si>
  <si>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</si>
  <si>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</si>
  <si>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</si>
  <si>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</si>
  <si>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</si>
  <si>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</si>
  <si>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</si>
  <si>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</si>
  <si>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</si>
  <si>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</si>
  <si>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</si>
  <si>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</si>
  <si>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</si>
  <si>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</si>
  <si>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</si>
  <si>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</si>
  <si>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</si>
  <si>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</si>
  <si>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</si>
  <si>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</si>
  <si>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</si>
  <si>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</si>
  <si>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</si>
  <si>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</si>
  <si>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</si>
  <si>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</si>
  <si>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</si>
  <si>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</si>
  <si>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</si>
  <si>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</si>
  <si>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</si>
  <si>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</si>
  <si>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</si>
  <si>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</si>
  <si>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</si>
  <si>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</si>
  <si>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</si>
  <si>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</si>
  <si>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</si>
  <si>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</si>
  <si>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</si>
  <si>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</si>
  <si>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</si>
  <si>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</si>
  <si>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</si>
  <si>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</si>
  <si>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</si>
  <si>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</si>
  <si>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</si>
  <si>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</si>
  <si>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</si>
  <si>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</si>
  <si>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</si>
  <si>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</si>
  <si>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</si>
  <si>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</si>
  <si>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</si>
  <si>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</si>
  <si>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</si>
  <si>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</si>
  <si>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</si>
  <si>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</si>
  <si>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</si>
  <si>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</si>
  <si>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</si>
  <si>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</si>
  <si>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</si>
  <si>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</si>
  <si>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</si>
  <si>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</si>
  <si>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</si>
  <si>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</si>
  <si>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</si>
  <si>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</si>
  <si>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</si>
  <si>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</si>
  <si>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</si>
  <si>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</si>
  <si>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</si>
  <si>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</si>
  <si>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</si>
  <si>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</si>
  <si>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</si>
  <si>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</si>
  <si>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</si>
  <si>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</si>
  <si>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</si>
  <si>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</si>
  <si>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</si>
  <si>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</si>
  <si>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</si>
  <si>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</si>
  <si>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</si>
  <si>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</si>
  <si>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</si>
  <si>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</si>
  <si>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</si>
  <si>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</si>
  <si>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</si>
  <si>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</si>
  <si>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</si>
  <si>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</si>
  <si>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</si>
  <si>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</si>
  <si>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</si>
  <si>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</si>
  <si>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</si>
  <si>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</si>
  <si>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</si>
  <si>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</si>
  <si>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</si>
  <si>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</si>
  <si>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</si>
  <si>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</si>
  <si>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</si>
  <si>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</si>
  <si>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</si>
  <si>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</si>
  <si>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</si>
  <si>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</si>
  <si>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</si>
  <si>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</si>
  <si>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</si>
  <si>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</si>
  <si>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</si>
  <si>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</si>
  <si>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</si>
  <si>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</si>
  <si>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</si>
  <si>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</si>
  <si>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</si>
  <si>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</si>
  <si>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</si>
  <si>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</si>
  <si>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</si>
  <si>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</si>
  <si>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</si>
  <si>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</si>
  <si>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</si>
  <si>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</si>
  <si>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</si>
  <si>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</si>
  <si>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</si>
  <si>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</si>
  <si>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</si>
  <si>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</si>
  <si>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</si>
  <si>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</si>
  <si>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</si>
  <si>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</si>
  <si>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</si>
  <si>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</si>
  <si>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</si>
  <si>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</si>
  <si>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</si>
  <si>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</si>
  <si>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</si>
  <si>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</si>
  <si>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</si>
  <si>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</si>
  <si>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</si>
  <si>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</si>
  <si>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</si>
  <si>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</si>
  <si>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</si>
  <si>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</si>
  <si>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</si>
  <si>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</si>
  <si>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</si>
  <si>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</si>
  <si>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</si>
  <si>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</si>
  <si>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</si>
  <si>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</si>
  <si>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</si>
  <si>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</si>
  <si>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</si>
  <si>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</si>
  <si>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</si>
  <si>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</si>
  <si>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</si>
  <si>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</si>
  <si>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</si>
  <si>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</si>
  <si>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</si>
  <si>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</si>
  <si>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</si>
  <si>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</si>
  <si>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</si>
  <si>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</si>
  <si>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</si>
  <si>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</si>
  <si>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</si>
  <si>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</si>
  <si>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</si>
  <si>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</si>
  <si>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</si>
  <si>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</si>
  <si>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</si>
  <si>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</si>
  <si>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</si>
  <si>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</si>
  <si>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</si>
  <si>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</si>
  <si>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</si>
  <si>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</si>
  <si>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</si>
  <si>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</si>
  <si>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</si>
  <si>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</si>
  <si>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</si>
  <si>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</si>
  <si>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</si>
  <si>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</si>
  <si>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</si>
  <si>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</si>
  <si>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</si>
  <si>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</si>
  <si>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</si>
  <si>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</si>
  <si>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</si>
  <si>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</si>
  <si>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</si>
  <si>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</si>
  <si>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</si>
  <si>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</si>
  <si>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</si>
  <si>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</si>
  <si>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</si>
  <si>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</si>
  <si>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</si>
  <si>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</si>
  <si>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</si>
  <si>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</si>
  <si>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</si>
  <si>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</si>
  <si>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</si>
  <si>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</si>
  <si>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</si>
  <si>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</si>
  <si>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</si>
  <si>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</si>
  <si>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</si>
  <si>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</si>
  <si>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</si>
  <si>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</si>
  <si>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</si>
  <si>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</si>
  <si>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</si>
  <si>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</si>
  <si>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</si>
  <si>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</si>
  <si>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</si>
  <si>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</si>
  <si>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</si>
  <si>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</si>
  <si>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</si>
  <si>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</si>
  <si>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</si>
  <si>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</si>
  <si>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</si>
  <si>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</si>
  <si>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</si>
  <si>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</si>
  <si>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</si>
  <si>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</si>
  <si>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</si>
  <si>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</si>
  <si>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</si>
  <si>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</si>
  <si>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</si>
  <si>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</si>
  <si>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</si>
  <si>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</si>
  <si>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</si>
  <si>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</si>
  <si>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</si>
  <si>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</si>
  <si>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</si>
  <si>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</si>
  <si>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</si>
  <si>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</si>
  <si>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</si>
  <si>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</si>
  <si>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</si>
  <si>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</si>
  <si>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</si>
  <si>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</si>
  <si>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</si>
  <si>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</si>
  <si>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</si>
  <si>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</si>
  <si>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</si>
  <si>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</si>
  <si>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</si>
  <si>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</si>
  <si>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</si>
  <si>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</si>
  <si>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</si>
  <si>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</si>
  <si>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</si>
  <si>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</si>
  <si>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</si>
  <si>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</si>
  <si>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</si>
  <si>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</si>
  <si>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</si>
  <si>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</si>
  <si>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</si>
  <si>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</si>
  <si>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</si>
  <si>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</si>
  <si>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</si>
  <si>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</si>
  <si>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</si>
  <si>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</si>
  <si>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</si>
  <si>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</si>
  <si>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</si>
  <si>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</si>
  <si>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</si>
  <si>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</si>
  <si>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</si>
  <si>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</si>
  <si>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</si>
  <si>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</si>
  <si>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</si>
  <si>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</si>
  <si>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</si>
  <si>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</si>
  <si>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</si>
  <si>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</si>
  <si>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</si>
  <si>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</si>
  <si>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</si>
  <si>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</si>
  <si>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</si>
  <si>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</si>
  <si>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</si>
  <si>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</si>
  <si>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</si>
  <si>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</si>
  <si>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</si>
  <si>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</si>
  <si>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</si>
  <si>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</si>
  <si>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</si>
  <si>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</si>
  <si>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</si>
  <si>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</si>
  <si>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</si>
  <si>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</si>
  <si>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</si>
  <si>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</si>
  <si>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</si>
  <si>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</si>
  <si>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</si>
  <si>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</si>
  <si>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</si>
  <si>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</si>
  <si>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</si>
  <si>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</si>
  <si>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</si>
  <si>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</si>
  <si>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</si>
  <si>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</si>
  <si>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</si>
  <si>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</si>
  <si>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</si>
  <si>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</si>
  <si>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</si>
  <si>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</si>
  <si>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</si>
  <si>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</si>
  <si>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</si>
  <si>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</si>
  <si>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</si>
  <si>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</si>
  <si>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</si>
  <si>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</si>
  <si>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</si>
  <si>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</si>
  <si>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</si>
  <si>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</si>
  <si>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</si>
  <si>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</si>
  <si>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</si>
  <si>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</si>
  <si>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</si>
  <si>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</si>
  <si>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</si>
  <si>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</si>
  <si>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</si>
  <si>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</si>
  <si>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</si>
  <si>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</si>
  <si>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</si>
  <si>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</si>
  <si>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</si>
  <si>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</si>
  <si>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</si>
  <si>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</si>
  <si>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</si>
  <si>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</si>
  <si>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</si>
  <si>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</si>
  <si>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</si>
  <si>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</si>
  <si>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</si>
  <si>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</si>
  <si>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</si>
  <si>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</si>
  <si>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</si>
  <si>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</si>
  <si>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</si>
  <si>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</si>
  <si>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</si>
  <si>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</si>
  <si>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</si>
  <si>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</si>
  <si>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</si>
  <si>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</si>
  <si>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</si>
  <si>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</si>
  <si>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</si>
  <si>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</si>
  <si>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</si>
  <si>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</si>
  <si>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</si>
  <si>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</si>
  <si>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</si>
  <si>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</si>
  <si>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</si>
  <si>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</si>
  <si>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</si>
  <si>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</si>
  <si>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</si>
  <si>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</si>
  <si>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</si>
  <si>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</si>
  <si>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</si>
  <si>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</si>
  <si>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</si>
  <si>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</si>
  <si>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</si>
  <si>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</si>
  <si>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</si>
  <si>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</si>
  <si>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</si>
  <si>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</si>
  <si>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</si>
  <si>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</si>
  <si>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</si>
  <si>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</si>
  <si>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</si>
  <si>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</si>
  <si>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</si>
  <si>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</si>
  <si>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</si>
  <si>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</si>
  <si>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</si>
  <si>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</si>
  <si>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</si>
  <si>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</si>
  <si>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</si>
  <si>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</si>
  <si>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</si>
  <si>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</si>
  <si>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</si>
  <si>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</si>
  <si>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</si>
  <si>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</si>
  <si>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</si>
  <si>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</si>
  <si>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</si>
  <si>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</si>
  <si>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</si>
  <si>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</si>
  <si>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</si>
  <si>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</si>
  <si>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</si>
  <si>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</si>
  <si>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</si>
  <si>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</si>
  <si>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</si>
  <si>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</si>
  <si>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</si>
  <si>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</si>
  <si>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</si>
  <si>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</si>
  <si>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</si>
  <si>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</si>
  <si>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</si>
  <si>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</si>
  <si>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</si>
  <si>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</si>
  <si>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</si>
  <si>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</si>
  <si>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</si>
  <si>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</si>
  <si>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</si>
  <si>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</si>
  <si>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</si>
  <si>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</si>
  <si>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</si>
  <si>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</si>
  <si>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</si>
  <si>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</si>
  <si>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</si>
  <si>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</si>
  <si>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</si>
  <si>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</si>
  <si>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</si>
  <si>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</si>
  <si>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</si>
  <si>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</si>
  <si>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</si>
  <si>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</si>
  <si>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</si>
  <si>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</si>
  <si>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</si>
  <si>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</si>
  <si>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</si>
  <si>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</si>
  <si>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</si>
  <si>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</si>
  <si>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</si>
  <si>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</si>
  <si>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</si>
  <si>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</si>
  <si>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</si>
  <si>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</si>
  <si>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</si>
  <si>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</si>
  <si>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</si>
  <si>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</si>
  <si>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</si>
  <si>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</si>
  <si>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</si>
  <si>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</si>
  <si>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</si>
  <si>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</si>
  <si>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</si>
  <si>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</si>
  <si>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</si>
  <si>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</si>
  <si>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</si>
  <si>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</si>
  <si>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</si>
  <si>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</si>
  <si>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</si>
  <si>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</si>
  <si>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</si>
  <si>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</si>
  <si>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</si>
  <si>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</si>
  <si>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</si>
  <si>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</si>
  <si>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</si>
  <si>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</si>
  <si>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</si>
  <si>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</si>
  <si>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</si>
  <si>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</si>
  <si>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</si>
  <si>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</si>
  <si>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</si>
  <si>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</si>
  <si>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</si>
  <si>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</si>
  <si>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</si>
  <si>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</si>
  <si>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</si>
  <si>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</si>
  <si>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</si>
  <si>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</si>
  <si>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</si>
  <si>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</si>
  <si>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</si>
  <si>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</si>
  <si>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</si>
  <si>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</si>
  <si>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</si>
  <si>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</si>
  <si>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</si>
  <si>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</si>
  <si>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</si>
  <si>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</si>
  <si>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</si>
  <si>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</si>
  <si>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</si>
  <si>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</si>
  <si>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</si>
  <si>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</si>
  <si>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</si>
  <si>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</si>
  <si>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</si>
  <si>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</si>
  <si>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</si>
  <si>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</si>
  <si>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</si>
  <si>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</si>
  <si>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</si>
  <si>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</si>
  <si>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</si>
  <si>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</si>
  <si>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</si>
  <si>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</si>
  <si>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</si>
  <si>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</si>
  <si>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</si>
  <si>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</si>
  <si>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</si>
  <si>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</si>
  <si>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</si>
  <si>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</si>
  <si>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</si>
  <si>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</si>
  <si>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</si>
  <si>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</si>
  <si>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</si>
  <si>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</si>
  <si>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</si>
  <si>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</si>
  <si>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</si>
  <si>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</si>
  <si>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</si>
  <si>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</si>
  <si>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</si>
  <si>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</si>
  <si>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</si>
  <si>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</si>
  <si>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</si>
  <si>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</si>
  <si>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</si>
  <si>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</si>
  <si>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</si>
  <si>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</si>
  <si>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</si>
  <si>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</si>
  <si>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</si>
  <si>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</si>
  <si>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</si>
  <si>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</si>
  <si>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</si>
  <si>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</si>
  <si>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</si>
  <si>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</si>
  <si>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</si>
  <si>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</si>
  <si>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</si>
  <si>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</si>
  <si>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</si>
  <si>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</si>
  <si>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</si>
  <si>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</si>
  <si>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</si>
  <si>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</si>
  <si>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</si>
  <si>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</si>
  <si>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</si>
  <si>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</si>
  <si>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</si>
  <si>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</si>
  <si>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</si>
  <si>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</si>
  <si>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</si>
  <si>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</si>
  <si>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</si>
  <si>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</si>
  <si>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</si>
  <si>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</si>
  <si>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</si>
  <si>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</si>
  <si>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</si>
  <si>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</si>
  <si>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</si>
  <si>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</si>
  <si>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</si>
  <si>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</si>
  <si>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</si>
  <si>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</si>
  <si>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</si>
  <si>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</si>
  <si>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</si>
  <si>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</si>
  <si>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</si>
  <si>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</si>
  <si>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</si>
  <si>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</si>
  <si>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</si>
  <si>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</si>
  <si>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</si>
  <si>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</si>
  <si>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</si>
  <si>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</si>
  <si>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</si>
  <si>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</si>
  <si>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</si>
  <si>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</si>
  <si>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</si>
  <si>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</si>
  <si>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</si>
  <si>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</si>
  <si>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</si>
  <si>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</si>
  <si>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</si>
  <si>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</si>
  <si>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</si>
  <si>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</si>
  <si>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</si>
  <si>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</si>
  <si>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</si>
  <si>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</si>
  <si>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</si>
  <si>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</si>
  <si>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</si>
  <si>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</si>
  <si>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</si>
  <si>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</si>
  <si>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</si>
  <si>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</si>
  <si>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</si>
  <si>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</si>
  <si>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</si>
  <si>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</si>
  <si>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</si>
  <si>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</si>
  <si>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</si>
  <si>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</si>
  <si>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</si>
  <si>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</si>
  <si>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</si>
  <si>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</si>
  <si>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</si>
  <si>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</si>
  <si>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</si>
  <si>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</si>
  <si>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</si>
  <si>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</si>
  <si>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</si>
  <si>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</si>
  <si>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</si>
  <si>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</si>
  <si>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PCM-20251001-00002164</t>
  </si>
  <si>
    <t>Emergency</t>
  </si>
  <si>
    <t>team need 20 min</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</si>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</sst>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269.02551562499866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15.404531828702602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3.4751736107864417E-2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45931.973941550925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45931.973941550925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45931.973941550925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45931.973941550925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45931.973941550925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45931.973941550925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45931.973941550925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45931.973941550925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45931.973941550925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45931.973941550925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45931.973941550925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45931.973941550925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45931.973941550925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45931.973941550925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45931.973941550925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45931.973941550925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45931.973941550925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45931.973941550925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45931.973941550925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45931.973941550925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45931.973941550925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45931.973941550925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45931.973941550925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45931.973941550925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45931.973941550925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45931.973941550925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45931.973941550925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45931.973941550925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45931.973941550925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45931.973941550925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45931.973941550925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45931.973941550925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45931.973941550925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45931.973941550925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45931.973941550925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45931.973941550925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45931.973941550925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45931.973941550925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45931.973941550925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45931.973941550925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45931.973941550925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45931.973941550925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45931.973941550925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45931.973941550925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45931.973941550925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45931.973941550925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45931.973941550925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45931.973941550925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45931.973941550925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45931.973941550925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45931.973941550925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45931.973941550925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45931.973941550925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45931.973941550925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45931.973941550925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45931.973941550925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45931.973941550925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45931.973941550925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45931.973941550925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45931.973941550925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45931.973941550925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45931.973941550925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45931.973941550925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45931.973941550925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45931.973941550925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45931.973941550925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45931.973941550925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45931.973941550925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45931.973941550925</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240.322159143514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125.2468582175934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106.97410358796333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8.7483744212950114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45931.973941550925</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45931.973941550925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45931.973941550925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45931.973941550925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45931.973941550925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45931.973941550925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45931.973941550925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45931.973941550925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45931.973941550925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45931.973941550925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45931.973941550925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45931.973941550925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45931.973941550925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45931.973941550925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45931.973941550925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45931.973941550925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45931.973941550925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45931.973941550925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45931.973941550925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45931.973941550925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45931.973941550925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45931.973941550925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45931.973941550925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45931.973941550925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45931.973941550925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45931.973941550925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45931.973941550925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45931.973941550925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45931.973941550925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45931.973941550925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45931.973941550925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45931.973941550925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45931.973941550925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45931.973941550925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45931.973941550925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45931.973941550925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45931.973941550925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45931.973941550925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45931.973941550925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45931.973941550925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45931.973941550925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45931.973941550925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45931.973941550925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45931.973941550925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45931.973941550925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45931.973941550925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45931.973941550925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45931.973941550925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45931.973941550925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45931.973941550925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45931.973941550925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45931.973941550925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45931.973941550925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45931.973941550925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45931.973941550925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45931.973941550925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45931.973941550925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45931.973941550925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45931.973941550925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45931.973941550925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45931.973941550925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45931.973941550925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45931.973941550925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45931.973941550925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45931.973941550925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45931.973941550925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45931.973941550925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45931.973941550925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45931.973941550925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45931.973941550925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45931.973941550925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45931.973941550925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45931.973941550925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45931.973941550925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45931.973941550925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45931.973941550925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45931.973941550925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45931.973941550925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45931.973941550925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45931.973941550925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45931.973941550925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45931.973941550925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45931.973941550925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45931.973941550925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45931.973941550925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45931.973941550925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45931.973941550925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45931.973941550925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45931.973941550925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45931.973941550925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45931.973941550925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45931.973941550925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45931.973941550925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45931.973941550925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45931.973941550925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45931.973941550925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45931.973941550925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45931.973941550925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45931.973941550925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45931.973941550925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45931.973941550925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45931.973941550925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45931.973941550925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45931.973941550925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45931.973941550925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45931.973941550925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45931.973941550925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45931.973941550925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45931.973941550925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45931.973941550925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45931.973941550925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45931.973941550925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45931.973941550925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45931.973941550925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45931.973941550925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45931.973941550925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45931.973941550925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45931.973941550925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45931.973941550925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45931.973941550925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45931.973941550925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45931.973941550925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45931.973941550925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45931.973941550925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45931.973941550925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45931.973941550925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45931.973941550925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45931.973941550925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45931.973941550925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45931.973941550925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45931.973941550925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45931.973941550925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45931.973941550925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45931.973941550925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45931.973941550925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45931.973941550925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45931.973941550925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45931.973941550925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45931.973941550925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45931.973941550925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45931.973941550925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45931.973941550925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45931.973941550925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45931.973941550925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45931.973941550925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45931.973941550925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45931.973941550925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45931.973941550925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45931.973941550925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45931.973941550925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45931.973941550925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45931.973941550925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45931.973941550925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45931.973941550925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45931.973941550925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45931.973941550925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45931.973941550925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45931.973941550925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45931.973941550925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45931.973941550925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45931.973941550925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45931.973941550925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45931.973941550925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45931.973941550925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45931.973941550925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45931.973941550925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45931.973941550925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45931.973941550925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45931.973941550925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45931.973941550925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45931.973941550925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45931.973941550925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45931.973941550925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45931.973941550925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45931.973941550925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45931.973941550925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45931.973941550925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45931.973941550925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45931.973941550925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45931.973941550925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45931.973941550925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45931.973941550925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45931.973941550925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45931.973941550925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45931.973941550925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45931.973941550925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45931.973941550925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45931.973941550925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45931.973941550925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45931.973941550925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45931.973941550925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45931.973941550925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45931.973941550925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45931.973941550925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45931.973941550925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45931.973941550925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45931.973941550925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45931.973941550925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45931.973941550925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45931.973941550925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45931.973941550925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45931.973941550925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45931.973941550925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45931.973941550925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45931.973941550925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45931.973941550925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45931.973941550925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45931.973941550925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45931.973941550925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45931.973941550925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45931.973941550925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45931.973941550925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45931.973941550925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45931.973941550925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45931.973941550925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45931.973941550925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45931.973941550925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45931.973941550925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45931.973941550925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45931.973941550925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45931.973941550925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45931.973941550925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45931.973941550925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45931.973941550925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45931.973941550925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45931.973941550925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45931.973941550925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45931.973941550925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45931.973941550925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45931.973941550925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45931.973941550925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45931.973941550925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45931.973941550925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45931.973941550925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45931.973941550925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45931.973941550925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45931.973941550925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45931.973941550925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45931.973941550925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45931.973941550925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45931.973941550925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45931.973941550925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45931.973941550925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45931.973941550925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45931.973941550925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45931.973941550925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45931.973941550925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45931.973941550925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45931.973941550925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45931.973941550925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45931.973941550925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45931.973941550925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45931.973941550925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45931.973941550925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45931.973941550925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45931.973941550925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45931.973941550925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45931.973941550925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45931.973941550925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45931.973941550925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45931.973941550925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45931.973941550925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45931.973941550925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45931.973941550925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45931.973941550925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45931.973941550925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45931.973941550925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45931.973941550925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45931.973941550925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45931.973941550925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45931.973941550925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45931.973941550925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45931.973941550925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45931.973941550925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45931.973941550925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45931.973941550925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45931.973941550925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45931.973941550925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45931.973941550925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45931.973941550925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45931.973941550925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45931.973941550925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45931.973941550925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45931.973941550925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45931.973941550925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45931.973941550925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45931.973941550925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45931.973941550925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45931.973941550925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45931.973941550925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45931.973941550925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45931.973941550925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45931.973941550925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45931.973941550925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45931.973941550925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45931.973941550925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45931.973941550925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45931.973941550925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45931.973941550925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45931.973941550925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45931.973941550925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45931.973941550925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45931.973941550925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45931.973941550925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45931.973941550925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45931.973941550925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45931.973941550925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45931.973941550925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45931.973941550925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45931.973941550925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45931.973941550925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45931.973941550925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45931.973941550925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45931.973941550925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45931.973941550925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45931.973941550925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45931.973941550925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45931.973941550925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45931.973941550925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45931.973941550925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45931.973941550925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45931.973941550925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45931.973941550925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45931.973941550925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45931.973941550925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45931.973941550925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45931.973941550925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45931.973941550925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45931.973941550925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45931.973941550925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45931.973941550925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45931.973941550925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45931.973941550925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45931.973941550925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45931.973941550925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45931.973941550925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45931.973941550925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45931.973941550925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45931.973941550925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45931.973941550925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45931.973941550925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45931.973941550925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45931.973941550925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45931.973941550925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45931.973941550925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45931.973941550925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45931.973941550925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45931.973941550925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45931.973941550925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45931.973941550925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45931.973941550925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45931.973941550925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45931.973941550925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45931.973941550925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45931.973941550925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45931.973941550925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45931.973941550925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45931.973941550925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45931.973941550925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45931.973941550925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45931.973941550925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45931.973941550925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45931.973941550925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45931.973941550925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45931.973941550925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45931.973941550925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45931.973941550925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45931.973941550925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45931.973941550925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45931.973941550925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45931.973941550925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45931.973941550925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45931.973941550925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45931.973941550925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45931.973941550925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45931.973941550925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45931.973941550925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45931.973941550925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45931.973941550925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45931.973941550925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45931.973941550925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45931.973941550925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45931.973941550925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45931.973941550925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45931.973941550925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45931.973941550925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45931.973941550925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45931.973941550925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45931.973941550925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45931.973941550925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45931.973941550925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45931.973941550925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45931.973941550925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45931.973941550925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45931.973941550925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45931.973941550925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45931.973941550925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45931.973941550925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45931.973941550925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45931.973941550925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45931.973941550925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45931.973941550925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45931.973941550925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45931.973941550925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45931.973941550925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45931.973941550925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45931.973941550925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45931.973941550925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45931.973941550925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45931.973941550925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45931.973941550925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45931.973941550925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45931.973941550925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45931.973941550925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45931.973941550925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45931.973941550925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45931.973941550925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45931.973941550925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45931.973941550925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45931.973941550925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45931.973941550925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45931.973941550925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45931.973941550925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45931.973941550925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45931.973941550925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45931.973941550925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45931.973941550925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45931.973941550925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45931.973941550925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45931.973941550925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45931.973941550925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45931.973941550925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45931.973941550925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45931.973941550925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45931.973941550925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45931.973941550925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45931.973941550925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45931.973941550925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45931.973941550925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45931.973941550925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45931.973941550925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45931.973941550925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45931.973941550925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45931.973941550925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45931.973941550925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45931.973941550925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45931.973941550925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45931.973941550925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45931.973941550925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45931.973941550925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45931.973941550925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45931.973941550925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45931.973941550925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45931.973941550925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45931.973941550925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45931.973941550925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45931.973941550925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45931.973941550925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45931.973941550925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45931.973941550925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45931.973941550925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45931.973941550925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45931.973941550925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45931.973941550925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45931.973941550925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45931.973941550925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45931.973941550925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45931.973941550925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45931.973941550925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45931.973941550925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45931.973941550925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45931.973941550925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45931.973941550925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45931.973941550925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45931.973941550925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45931.973941550925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45931.973941550925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45931.973941550925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45931.973941550925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45931.973941550925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45931.973941550925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45931.973941550925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45931.973941550925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45931.973941550925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45931.973941550925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45931.973941550925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45931.973941550925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45931.973941550925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45931.973941550925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45931.973941550925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45931.973941550925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45931.973941550925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45931.973941550925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45931.973941550925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45931.973941550925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45931.973941550925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45931.973941550925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45931.973941550925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45931.973941550925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45931.973941550925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45931.973941550925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45931.973941550925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45931.973941550925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45931.973941550925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45931.973941550925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45931.973941550925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45931.973941550925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45931.973941550925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45931.973941550925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45931.973941550925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45931.973941550925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45931.973941550925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45931.973941550925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45931.973941550925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45931.973941550925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45931.973941550925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45931.973941550925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45931.973941550925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45931.973941550925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45931.973941550925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45931.973941550925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45931.973941550925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45931.973941550925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45931.973941550925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45931.973941550925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45931.973941550925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45931.973941550925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45931.973941550925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45931.973941550925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45931.973941550925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45931.973941550925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45931.973941550925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45931.973941550925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45931.973941550925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45931.973941550925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45931.973941550925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45931.973941550925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45931.973941550925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45931.973941550925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45931.973941550925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45931.973941550925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45931.973941550925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45931.973941550925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45931.973941550925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45931.973941550925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45931.973941550925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45931.973941550925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45931.973941550925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45931.973941550925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45931.973941550925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45931.973941550925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45931.973941550925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45931.973941550925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45931.973941550925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45931.973941550925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45931.973941550925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45931.973941550925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45931.973941550925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45931.973941550925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45931.973941550925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45931.973941550925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45931.973941550925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45931.973941550925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45931.973941550925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45931.973941550925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45931.973941550925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45931.973941550925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45931.973941550925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45931.973941550925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45931.973941550925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45931.973941550925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45931.973941550925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45931.973941550925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45931.973941550925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45931.973941550925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45931.973941550925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45931.973941550925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45931.973941550925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45931.973941550925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45931.973941550925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45931.973941550925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45931.973941550925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45931.973941550925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45931.973941550925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45931.973941550925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45931.973941550925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45931.973941550925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45931.973941550925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45931.973941550925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45931.973941550925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45931.973941550925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45931.973941550925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45931.973941550925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45931.973941550925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45931.973941550925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45931.973941550925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45931.973941550925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45931.973941550925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45931.973941550925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45931.973941550925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45931.973941550925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45931.973941550925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45931.973941550925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45931.973941550925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45931.973941550925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45931.973941550925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45931.973941550925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45931.973941550925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45931.973941550925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45931.973941550925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45931.973941550925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45931.973941550925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45931.973941550925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45931.973941550925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45931.973941550925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45931.973941550925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45931.973941550925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45931.973941550925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45931.973941550925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45931.973941550925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45931.973941550925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45931.973941550925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45931.973941550925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45931.973941550925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45931.973941550925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45931.973941550925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45931.973941550925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45931.973941550925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45931.973941550925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45931.973941550925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45931.973941550925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45931.973941550925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45931.973941550925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45931.973941550925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45931.973941550925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45931.973941550925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45931.973941550925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45931.973941550925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45931.973941550925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45931.973941550925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45931.973941550925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45931.973941550925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45931.973941550925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45931.973941550925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45931.973941550925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45931.973941550925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45931.973941550925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45931.973941550925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45931.973941550925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45931.973941550925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45931.973941550925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45931.973941550925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45931.973941550925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45931.973941550925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45931.973941550925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45931.973941550925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45931.973941550925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45931.973941550925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45931.973941550925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45931.973941550925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45931.973941550925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45931.973941550925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45931.973941550925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45931.973941550925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45931.973941550925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45931.973941550925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45931.973941550925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45931.973941550925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45931.973941550925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45931.973941550925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45931.973941550925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45931.973941550925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45931.973941550925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45931.973941550925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45931.973941550925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45931.973941550925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45931.973941550925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45931.973941550925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45931.973941550925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45931.973941550925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45931.973941550925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45931.973941550925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45931.973941550925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45931.973941550925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45931.973941550925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45931.973941550925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45931.973941550925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45931.973941550925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45931.973941550925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45931.973941550925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45931.973941550925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45931.973941550925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45931.973941550925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45931.973941550925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45931.973941550925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45931.973941550925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45931.973941550925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45931.973941550925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45931.973941550925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45931.973941550925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45931.973941550925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45931.973941550925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45931.973941550925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45931.973941550925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45931.973941550925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45931.973941550925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45931.973941550925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45931.973941550925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45931.973941550925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45931.973941550925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45931.973941550925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45931.973941550925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45931.973941550925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45931.973941550925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45931.973941550925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45931.973941550925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45931.973941550925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45931.973941550925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45931.973941550925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45931.973941550925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45931.973941550925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45931.973941550925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45931.973941550925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45931.973941550925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45931.973941550925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45931.973941550925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45931.973941550925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45931.973941550925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45931.973941550925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45931.973941550925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45931.973941550925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45931.973941550925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45931.973941550925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45931.973941550925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45931.973941550925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45931.973941550925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45931.973941550925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45931.973941550925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45931.973941550925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45931.973941550925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45931.973941550925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45931.973941550925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45931.973941550925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45931.973941550925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45931.973941550925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45931.973941550925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45931.973941550925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45931.973941550925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45931.973941550925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45931.973941550925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45931.973941550925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45931.973941550925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45931.973941550925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45931.973941550925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45931.973941550925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45931.973941550925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45931.973941550925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45931.973941550925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45931.973941550925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45931.973941550925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45931.973941550925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45931.973941550925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45931.973941550925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45931.973941550925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45931.973941550925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45931.973941550925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45931.973941550925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45931.973941550925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45931.973941550925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45931.973941550925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45931.973941550925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45931.973941550925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45931.973941550925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45931.973941550925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45931.973941550925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45931.973941550925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45931.973941550925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45931.973941550925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45931.973941550925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45931.973941550925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45931.973941550925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45931.973941550925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45931.973941550925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45931.973941550925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45931.973941550925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45931.973941550925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45931.973941550925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45931.973941550925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45931.973941550925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45931.973941550925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45931.973941550925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45931.973941550925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45931.973941550925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45931.973941550925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45931.973941550925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45931.973941550925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45931.973941550925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45931.973941550925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45931.973941550925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45931.973941550925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45931.973941550925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45931.973941550925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45931.973941550925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45931.973941550925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45931.973941550925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45931.973941550925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45931.973941550925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45931.973941550925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45931.973941550925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45931.973941550925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45931.973941550925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45931.973941550925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45931.973941550925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45931.973941550925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45931.973941550925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45931.973941550925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45931.973941550925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45931.973941550925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45931.973941550925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45931.973941550925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45931.973941550925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45931.973941550925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45931.973941550925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45931.973941550925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45931.973941550925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45931.973941550925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45931.973941550925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45931.973941550925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45931.973941550925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45931.973941550925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45931.973941550925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45931.973941550925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45931.973941550925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45931.973941550925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45931.973941550925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45931.973941550925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45931.973941550925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45931.973941550925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45931.973941550925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45931.973941550925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45931.973941550925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45931.973941550925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45931.973941550925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45931.973941550925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45931.973941550925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45931.973941550925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45931.973941550925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45931.973941550925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45931.973941550925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45931.973941550925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45931.973941550925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45931.973941550925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45931.973941550925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45931.973941550925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45931.973941550925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45931.973941550925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45931.973941550925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45931.973941550925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45931.973941550925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45931.973941550925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45931.973941550925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45931.973941550925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45931.973941550925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45931.973941550925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45931.973941550925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45931.973941550925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45931.973941550925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45931.973941550925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45931.973941550925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45931.973941550925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45931.973941550925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45931.973941550925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45931.973941550925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45931.973941550925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45931.973941550925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45931.973941550925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45931.973941550925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45931.973941550925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45931.973941550925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45931.973941550925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45931.973941550925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45931.973941550925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45931.973941550925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45931.973941550925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45931.973941550925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45931.973941550925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45931.973941550925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45931.973941550925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45931.973941550925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45931.973941550925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45931.973941550925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45931.973941550925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45931.973941550925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45931.973941550925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45931.973941550925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45931.973941550925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45931.973941550925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45931.973941550925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45931.973941550925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45931.973941550925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45931.973941550925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45931.973941550925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45931.973941550925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45931.973941550925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45931.973941550925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45931.973941550925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45931.973941550925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45931.973941550925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45931.973941550925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45931.973941550925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45931.973941550925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45931.973941550925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45931.973941550925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45931.973941550925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45931.973941550925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45931.973941550925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45931.973941550925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45931.973941550925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45931.973941550925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45931.973941550925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45931.973941550925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45931.973941550925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45931.973941550925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45931.973941550925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45931.973941550925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45931.973941550925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45931.973941550925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45931.973941550925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45931.973941550925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45931.973941550925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45931.973941550925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45931.973941550925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45931.973941550925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45931.973941550925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45931.973941550925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45931.973941550925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45931.973941550925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45931.973941550925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45931.973941550925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45931.973941550925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45931.973941550925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45931.973941550925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45931.973941550925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45931.973941550925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45931.973941550925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45931.973941550925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45931.973941550925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45931.973941550925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45931.973941550925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45931.973941550925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45931.973941550925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45931.973941550925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45931.973941550925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45931.973941550925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45931.973941550925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45931.973941550925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45931.973941550925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45931.973941550925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45931.973941550925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45931.973941550925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45931.973941550925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45931.973941550925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45931.973941550925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45931.973941550925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45931.973941550925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45931.973941550925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45931.973941550925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45931.973941550925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45931.973941550925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45931.973941550925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45931.973941550925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45931.973941550925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45931.973941550925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45931.973941550925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45931.973941550925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45931.973941550925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45931.973941550925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45931.973941550925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45931.973941550925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45931.973941550925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45931.973941550925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45931.973941550925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45931.973941550925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45931.973941550925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45931.973941550925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45931.973941550925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45931.973941550925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45931.973941550925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45931.973941550925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45931.973941550925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45931.973941550925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45931.973941550925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45931.973941550925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45931.973941550925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45931.973941550925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45931.973941550925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45931.973941550925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45931.973941550925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45931.973941550925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45931.973941550925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45931.973941550925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45931.973941550925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45931.973941550925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45931.973941550925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45931.973941550925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45931.973941550925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45931.973941550925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45931.973941550925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45931.973941550925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45931.973941550925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45931.973941550925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45931.973941550925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45931.973941550925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45931.973941550925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45931.973941550925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45931.973941550925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45931.973941550925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45931.973941550925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45931.973941550925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45931.973941550925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45931.973941550925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45931.973941550925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45931.973941550925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45931.973941550925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45931.973941550925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45931.973941550925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45931.973941550925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45931.973941550925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45931.973941550925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45931.973941550925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45931.973941550925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45931.973941550925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45931.973941550925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45931.973941550925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45931.973941550925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45931.973941550925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45931.973941550925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45931.973941550925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45931.973941550925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45931.973941550925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45931.973941550925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45931.973941550925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45931.973941550925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45931.973941550925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45931.973941550925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45931.973941550925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45931.973941550925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45931.973941550925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45931.973941550925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45931.973941550925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45931.973941550925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45931.973941550925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45931.973941550925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45931.973941550925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45931.973941550925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45931.973941550925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45931.973941550925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45931.973941550925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45931.973941550925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45931.973941550925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45931.973941550925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45931.973941550925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45931.973941550925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45931.973941550925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45931.973941550925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45931.973941550925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45931.973941550925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45931.973941550925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45931.973941550925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45931.973941550925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45931.973941550925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45931.973941550925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45931.973941550925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45931.973941550925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45931.973941550925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45931.973941550925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45931.973941550925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45931.973941550925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45931.973941550925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45931.973941550925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45931.973941550925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45931.973941550925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45931.973941550925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45931.973941550925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45931.973941550925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45931.973941550925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45931.973941550925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45931.973941550925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45931.973941550925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45931.973941550925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45931.973941550925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45931.973941550925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45931.973941550925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45931.973941550925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45931.973941550925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45931.973941550925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45931.973941550925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45931.973941550925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45931.973941550925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45931.973941550925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45931.973941550925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45931.973941550925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45931.973941550925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45931.973941550925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45931.973941550925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45931.973941550925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45931.973941550925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45931.973941550925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45931.973941550925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45931.973941550925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45931.973941550925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45931.973941550925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45931.973941550925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45931.973941550925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45931.973941550925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45931.973941550925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45931.973941550925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45931.973941550925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45931.973941550925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45931.973941550925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45931.973941550925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45931.973941550925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45931.973941550925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45931.973941550925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45931.973941550925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45931.973941550925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45931.973941550925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45931.973941550925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45931.973941550925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45931.973941550925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45931.973941550925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45931.973941550925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45931.973941550925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45931.973941550925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45931.973941550925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45931.973941550925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45931.973941550925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45931.973941550925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45931.973941550925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45931.973941550925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45931.973941550925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45931.973941550925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45931.973941550925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45931.973941550925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45931.973941550925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45931.973941550925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45931.973941550925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45931.973941550925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45931.973941550925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45931.973941550925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45931.973941550925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45931.973941550925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45931.973941550925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45931.973941550925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45931.973941550925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45931.973941550925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45931.973941550925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45931.973941550925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45931.973941550925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45931.973941550925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45931.973941550925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45931.973941550925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45931.973941550925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45931.973941550925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45931.973941550925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45931.973941550925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45931.973941550925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45931.973941550925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45931.973941550925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45931.973941550925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45931.973941550925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45931.973941550925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45931.973941550925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45931.973941550925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45931.973941550925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45931.973941550925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45931.973941550925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45931.973941550925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45931.973941550925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45931.973941550925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45931.973941550925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45931.973941550925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45931.973941550925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45931.973941550925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45931.973941550925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45931.973941550925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45931.973941550925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45931.973941550925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45931.973941550925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45931.973941550925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45931.973941550925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45931.973941550925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45931.973941550925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45931.973941550925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45931.973941550925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45931.973941550925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45931.973941550925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45931.973941550925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45931.973941550925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45931.973941550925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45931.973941550925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45931.973941550925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45931.973941550925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45931.973941550925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45931.973941550925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45931.973941550925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45931.973941550925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45931.973941550925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45931.973941550925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45931.973941550925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45931.973941550925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45931.973941550925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45931.973941550925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45931.973941550925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45931.973941550925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45931.973941550925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45931.973941550925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45931.973941550925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45931.973941550925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45931.973941550925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45931.973941550925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45931.973941550925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45931.973941550925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45931.973941550925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45931.973941550925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45931.973941550925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45931.973941550925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45931.973941550925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45931.973941550925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45931.973941550925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45931.973941550925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45931.973941550925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45931.973941550925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45931.973941550925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45931.973941550925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45931.973941550925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45931.973941550925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45931.973941550925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45931.973941550925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45931.973941550925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45931.973941550925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45931.973941550925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45931.973941550925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45931.973941550925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45931.973941550925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45931.973941550925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45931.973941550925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45931.973941550925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45931.973941550925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45931.973941550925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45931.973941550925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45931.973941550925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45931.973941550925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45931.973941550925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45931.973941550925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45931.973941550925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45931.973941550925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45931.973941550925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45931.973941550925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45931.973941550925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45931.973941550925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45931.973941550925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45931.973941550925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45931.973941550925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45931.973941550925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45931.973941550925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45931.973941550925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45931.973941550925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45931.973941550925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45931.973941550925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45931.973941550925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45931.973941550925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45931.973941550925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45931.973941550925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45931.973941550925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45931.973941550925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45931.973941550925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45931.973941550925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45931.973941550925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45931.973941550925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45931.973941550925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45931.973941550925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45931.973941550925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45931.973941550925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45931.973941550925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45931.973941550925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45931.973941550925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45931.973941550925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45931.973941550925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45931.973941550925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45931.973941550925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45931.973941550925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45931.973941550925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45931.973941550925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45931.973941550925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45931.973941550925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45931.973941550925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45931.973941550925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45931.973941550925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45931.973941550925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45931.973941550925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45931.973941550925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45931.973941550925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45931.973941550925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45931.973941550925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45931.973941550925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45931.973941550925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45931.973941550925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45931.973941550925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45931.973941550925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45931.973941550925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45931.973941550925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45931.973941550925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45931.973941550925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45931.973941550925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45931.973941550925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45931.973941550925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45931.973941550925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45931.973941550925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45931.973941550925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45931.973941550925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45931.973941550925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45931.973941550925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45931.973941550925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45931.973941550925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45931.973941550925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45931.973941550925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45931.973941550925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45931.973941550925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45931.973941550925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45931.973941550925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45931.973941550925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45931.973941550925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45931.973941550925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45931.973941550925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45931.973941550925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45931.973941550925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45931.973941550925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45931.973941550925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45931.973941550925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45931.973941550925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45931.973941550925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45931.973941550925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45931.973941550925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45931.973941550925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45931.973941550925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45931.973941550925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45931.973941550925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45931.973941550925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45931.973941550925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45931.973941550925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45931.973941550925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45931.973941550925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45931.973941550925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45931.973941550925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45931.973941550925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45931.973941550925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45931.973941550925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45931.973941550925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45931.973941550925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45931.973941550925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45931.973941550925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45931.973941550925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45931.973941550925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45931.973941550925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45931.973941550925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45931.973941550925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45931.973941550925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45931.973941550925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45931.973941550925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45931.973941550925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45931.973941550925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45931.973941550925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45931.973941550925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45931.973941550925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45931.973941550925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45931.973941550925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45931.973941550925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45931.973941550925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45931.973941550925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45931.973941550925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45931.973941550925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45931.973941550925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45931.973941550925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45931.973941550925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45931.973941550925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45931.973941550925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45931.973941550925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45931.973941550925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45931.973941550925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45931.973941550925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45931.973941550925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45931.973941550925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45931.973941550925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45931.973941550925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45931.973941550925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45931.973941550925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45931.973941550925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45931.973941550925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45931.973941550925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45931.973941550925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45931.973941550925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45931.973941550925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45931.973941550925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45931.973941550925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45931.973941550925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45931.973941550925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45931.973941550925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45931.973941550925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45931.973941550925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45931.973941550925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45931.973941550925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45931.973941550925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45931.973941550925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45931.973941550925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45931.973941550925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45931.973941550925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45931.973941550925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45931.973941550925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45931.973941550925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45931.973941550925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45931.973941550925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45931.973941550925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45931.973941550925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45931.973941550925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45931.973941550925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45931.973941550925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45931.973941550925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45931.973941550925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45931.973941550925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45931.973941550925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45931.973941550925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45931.973941550925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45931.973941550925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45931.973941550925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45931.973941550925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45931.973941550925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45931.973941550925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45931.973941550925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45931.973941550925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45931.973941550925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45931.973941550925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45931.973941550925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45931.973941550925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45931.973941550925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45931.973941550925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45931.973941550925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45931.973941550925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45931.973941550925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45931.973941550925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45931.973941550925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45931.973941550925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45931.973941550925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45931.973941550925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45931.973941550925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45931.973941550925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45931.973941550925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45931.973941550925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45931.973941550925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45931.973941550925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45931.973941550925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45931.973941550925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45931.973941550925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45931.973941550925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45931.973941550925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45931.973941550925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45931.973941550925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45931.973941550925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45931.973941550925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45931.973941550925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45931.973941550925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45931.973941550925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45931.973941550925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45931.973941550925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45931.973941550925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45931.973941550925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45931.973941550925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45931.973941550925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45931.973941550925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45931.973941550925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45931.973941550925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45931.973941550925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45931.973941550925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45931.973941550925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45931.973941550925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45931.973941550925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45931.973941550925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45931.973941550925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45931.973941550925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45931.973941550925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45931.973941550925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45931.973941550925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45931.973941550925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45931.973941550925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45931.973941550925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45931.973941550925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45931.973941550925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45931.973941550925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45931.973941550925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45931.973941550925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45931.973941550925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45931.973941550925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45931.973941550925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45931.973941550925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45931.973941550925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45931.973941550925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45931.973941550925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45931.973941550925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45931.973941550925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45931.973941550925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45931.973941550925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45931.973941550925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45931.973941550925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45931.973941550925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45931.973941550925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45931.973941550925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45931.973941550925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45931.973941550925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45931.973941550925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45931.973941550925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45931.973941550925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45931.973941550925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45931.973941550925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45931.973941550925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45931.973941550925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45931.973941550925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45931.973941550925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45931.973941550925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45931.973941550925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45931.973941550925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45931.973941550925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45931.973941550925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45931.973941550925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45931.973941550925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45931.973941550925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45931.973941550925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45931.973941550925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45931.973941550925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45931.973941550925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45931.973941550925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45931.973941550925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45931.973941550925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45931.973941550925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45931.973941550925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45931.973941550925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45931.973941550925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45931.973941550925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45931.973941550925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45931.973941550925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45931.973941550925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45931.973941550925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45931.973941550925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45931.973941550925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45931.973941550925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45931.973941550925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45931.973941550925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45931.973941550925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45931.973941550925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45931.973941550925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45931.973941550925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45931.973941550925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45931.973941550925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45931.973941550925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45931.973941550925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45931.973941550925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45931.973941550925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45931.973941550925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45931.973941550925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45931.973941550925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45931.973941550925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45931.973941550925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45931.973941550925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45931.973941550925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45931.973941550925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45931.973941550925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45931.973941550925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45931.973941550925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45931.973941550925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45931.973941550925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45931.973941550925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45931.973941550925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45931.973941550925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45931.973941550925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45931.973941550925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45931.973941550925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45931.973941550925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45931.973941550925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45931.973941550925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45931.973941550925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228.4932239583286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1.083663773148146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8.5052662034286186E-2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3.1696180551080033E-2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9.8674768523778766E-3</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45931.973941550925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45931.973941550925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45931.973941550925</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45931.973941550925</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45931.973941550925</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45931.973941550925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45931.973941550925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45931.973941550925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45931.973941550925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45931.973941550925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45931.973941550925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45931.973941550925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45931.973941550925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45931.973941550925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45931.973941550925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45931.973941550925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45931.973941550925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45931.973941550925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45931.973941550925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45931.973941550925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45931.973941550925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45931.973941550925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45931.973941550925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45931.973941550925</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16" sqref="K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40.141881365736481</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5.7850642361081555</v>
      </c>
      <c r="H3" s="38">
        <v>45926.158159722225</v>
      </c>
      <c r="I3" s="37" t="str">
        <f>IFERROR(VLOOKUP(D3,DB!A:F,6,0),"")</f>
        <v>SCECO</v>
      </c>
      <c r="J3" s="37" t="str">
        <f>IFERROR(VLOOKUP(D3,DB!A:G,7,0),"")</f>
        <v>Good</v>
      </c>
      <c r="K3" s="37" t="s">
        <v>39073</v>
      </c>
      <c r="L3" s="37" t="str">
        <f>IFERROR(VLOOKUP(D3,DB!A:I,9,0),"")</f>
        <v>Latis</v>
      </c>
      <c r="M3" s="139"/>
    </row>
    <row r="4" spans="1:13" ht="15">
      <c r="A4" s="37" t="s">
        <v>39074</v>
      </c>
      <c r="B4" s="37" t="str">
        <f>IFERROR(VLOOKUP(D4,DB!A:K,11,0),"")</f>
        <v>R5</v>
      </c>
      <c r="C4" s="37">
        <v>1</v>
      </c>
      <c r="D4" s="37" t="s">
        <v>38472</v>
      </c>
      <c r="E4" s="37" t="s">
        <v>39075</v>
      </c>
      <c r="F4" s="38">
        <v>45931.935115740744</v>
      </c>
      <c r="G4" s="39">
        <f ca="1">IFERROR(NOW()-F4,"-")</f>
        <v>3.882581018115161E-2</v>
      </c>
      <c r="H4" s="38">
        <v>45931.924722222226</v>
      </c>
      <c r="I4" s="37" t="str">
        <f>IFERROR(VLOOKUP(D4,DB!A:F,6,0),"")</f>
        <v>SCECO</v>
      </c>
      <c r="J4" s="37" t="str">
        <f>IFERROR(VLOOKUP(D4,DB!A:G,7,0),"")</f>
        <v>Haj Removal</v>
      </c>
      <c r="K4" s="37" t="s">
        <v>39076</v>
      </c>
      <c r="L4" s="37" t="str">
        <f>IFERROR(VLOOKUP(D4,DB!A:I,9,0),"")</f>
        <v>Latis</v>
      </c>
      <c r="M4" s="139"/>
    </row>
    <row r="5" spans="1:13" ht="15">
      <c r="A5" s="37"/>
      <c r="B5" s="37" t="str">
        <f>IFERROR(VLOOKUP(D5,DB!A:K,11,0),"")</f>
        <v/>
      </c>
      <c r="C5" s="37"/>
      <c r="D5" s="37"/>
      <c r="E5" s="37"/>
      <c r="F5" s="38"/>
      <c r="G5" s="39">
        <f ca="1">IFERROR(NOW()-F5,"-")</f>
        <v>45931.973941550925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45931.973941550925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45931.973941550925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45931.973941550925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45931.973941550925</v>
      </c>
      <c r="H9" s="38"/>
      <c r="I9" s="37" t="str">
        <f>IFERROR(VLOOKUP(D9,DB!A:F,6,0),"")</f>
        <v/>
      </c>
      <c r="J9" s="37" t="str">
        <f>IFERROR(VLOOKUP(D9,DB!A:G,7,0),"")</f>
        <v/>
      </c>
      <c r="K9" s="37"/>
      <c r="L9" s="37" t="str">
        <f>IFERROR(VLOOKUP(D9,DB!A:I,9,0),"")</f>
        <v/>
      </c>
      <c r="M9" s="139"/>
    </row>
    <row r="10" spans="1:13" ht="15.75">
      <c r="A10" s="37"/>
      <c r="B10" s="37" t="str">
        <f>IFERROR(VLOOKUP(D10,DB!A:K,11,0),"")</f>
        <v/>
      </c>
      <c r="C10" s="37"/>
      <c r="D10" s="144"/>
      <c r="E10" s="37"/>
      <c r="F10" s="38"/>
      <c r="G10" s="39">
        <f ca="1">IFERROR(NOW()-F10,"-")</f>
        <v>45931.973941550925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45931.973941550925</v>
      </c>
      <c r="H11" s="38"/>
      <c r="I11" s="37" t="str">
        <f>IFERROR(VLOOKUP(D11,DB!A:F,6,0),"")</f>
        <v/>
      </c>
      <c r="J11" s="37" t="str">
        <f>IFERROR(VLOOKUP(D11,DB!A:G,7,0),"")</f>
        <v/>
      </c>
      <c r="K11" s="37"/>
      <c r="L11" s="37" t="str">
        <f>IFERROR(VLOOKUP(D11,DB!A:I,9,0),"")</f>
        <v/>
      </c>
      <c r="M11" s="139"/>
    </row>
    <row r="12" spans="1:13" ht="15">
      <c r="A12" s="92"/>
      <c r="B12" s="92" t="str">
        <f>IFERROR(VLOOKUP(D12,DB!A:K,11,0),"")</f>
        <v/>
      </c>
      <c r="C12" s="92"/>
      <c r="D12" s="92"/>
      <c r="E12" s="92"/>
      <c r="F12" s="134"/>
      <c r="G12" s="135">
        <f ca="1">IFERROR(NOW()-F12,"-")</f>
        <v>45931.973941550925</v>
      </c>
      <c r="H12" s="134"/>
      <c r="I12" s="92" t="str">
        <f>IFERROR(VLOOKUP(D12,DB!A:F,6,0),"")</f>
        <v/>
      </c>
      <c r="J12" s="92" t="str">
        <f>IFERROR(VLOOKUP(D12,DB!A:G,7,0),"")</f>
        <v/>
      </c>
      <c r="K12" s="92"/>
      <c r="L12" s="92" t="str">
        <f>IFERROR(VLOOKUP(D12,DB!A:I,9,0),"")</f>
        <v/>
      </c>
      <c r="M12" s="139"/>
    </row>
    <row r="13" spans="1:13" ht="15">
      <c r="A13" s="37"/>
      <c r="B13" s="37" t="str">
        <f>IFERROR(VLOOKUP(D13,DB!A:K,11,0),"")</f>
        <v/>
      </c>
      <c r="C13" s="37"/>
      <c r="D13" s="37"/>
      <c r="E13" s="37"/>
      <c r="F13" s="38"/>
      <c r="G13" s="39">
        <f ca="1">IFERROR(NOW()-F13,"-")</f>
        <v>45931.973941550925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45931.973941550925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45931.973941550925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45931.973941550925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45931.973941550925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45931.973941550925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45931.973941550925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45931.973941550925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45931.973941550925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45931.973941550925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45931.973941550925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45931.973941550925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45931.973941550925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45931.973941550925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45931.973941550925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45931.973941550925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45931.973941550925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45931.973941550925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45931.973941550925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45931.973941550925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45931.973941550925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45931.973941550925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45931.973941550925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45931.973941550925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45931.973941550925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45931.973941550925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45931.973941550925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45931.973941550925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45931.973941550925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45931.973941550925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45931.973941550925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45931.973941550925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45931.973941550925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45931.973941550925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45931.973941550925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45931.973941550925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45931.973941550925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45931.973941550925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45931.973941550925</v>
      </c>
      <c r="H51" s="38"/>
      <c r="I51" s="37" t="str">
        <f>IFERROR(VLOOKUP(D51,DB!A:F,6,0),"")</f>
        <v/>
      </c>
      <c r="J51" s="37" t="str">
        <f>IFERROR(VLOOKUP(D51,DB!A:G,7,0),"")</f>
        <v/>
      </c>
      <c r="K51" s="37"/>
      <c r="L51" s="37" t="str">
        <f>IFERROR(VLOOKUP(D51,DB!A:I,9,0),"")</f>
        <v/>
      </c>
      <c r="M51" s="139"/>
    </row>
    <row r="52" spans="1:13" ht="15">
      <c r="A52" s="92"/>
      <c r="B52" s="92" t="str">
        <f>IFERROR(VLOOKUP(D52,DB!A:K,11,0),"")</f>
        <v/>
      </c>
      <c r="C52" s="92"/>
      <c r="D52" s="92"/>
      <c r="E52" s="92"/>
      <c r="F52" s="134"/>
      <c r="G52" s="135">
        <f ca="1">IFERROR(NOW()-F52,"-")</f>
        <v>45931.973941550925</v>
      </c>
      <c r="H52" s="134"/>
      <c r="I52" s="92" t="str">
        <f>IFERROR(VLOOKUP(D52,DB!A:F,6,0),"")</f>
        <v/>
      </c>
      <c r="J52" s="92" t="str">
        <f>IFERROR(VLOOKUP(D52,DB!A:G,7,0),"")</f>
        <v/>
      </c>
      <c r="K52" s="92"/>
      <c r="L52" s="92" t="str">
        <f>IFERROR(VLOOKUP(D52,DB!A:I,9,0),"")</f>
        <v/>
      </c>
      <c r="M52" s="139"/>
    </row>
    <row r="53" spans="1:13" ht="15">
      <c r="A53" s="37"/>
      <c r="B53" s="37" t="str">
        <f>IFERROR(VLOOKUP(D53,DB!A:K,11,0),"")</f>
        <v/>
      </c>
      <c r="C53" s="37"/>
      <c r="D53" s="37"/>
      <c r="E53" s="37"/>
      <c r="F53" s="38"/>
      <c r="G53" s="39">
        <f ca="1">IFERROR(NOW()-F53,"-")</f>
        <v>45931.973941550925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45931.973941550925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45931.973941550925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45931.973941550925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45931.973941550925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45931.973941550925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45931.973941550925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45931.973941550925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45931.973941550925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45931.973941550925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45931.973941550925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45931.973941550925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45931.973941550925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45931.973941550925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45931.973941550925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45931.973941550925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45931.973941550925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45931.973941550925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45931.973941550925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45931.973941550925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45931.973941550925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45931.973941550925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45931.973941550925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45931.973941550925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45931.973941550925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45931.973941550925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45931.973941550925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45931.973941550925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45931.973941550925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45931.973941550925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45931.973941550925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45931.973941550925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45931.973941550925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45931.973941550925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45931.973941550925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45931.973941550925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45931.973941550925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45931.973941550925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45931.973941550925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45931.973941550925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45931.973941550925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45931.973941550925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45931.973941550925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45931.973941550925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45931.973941550925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45931.973941550925</v>
      </c>
      <c r="H98" s="38"/>
      <c r="I98" s="37" t="str">
        <f>IFERROR(VLOOKUP(D98,DB!A:F,6,0),"")</f>
        <v/>
      </c>
      <c r="J98" s="37" t="str">
        <f>IFERROR(VLOOKUP(D98,DB!A:G,7,0),"")</f>
        <v/>
      </c>
      <c r="K98" s="37"/>
      <c r="L98" s="37" t="str">
        <f>IFERROR(VLOOKUP(D98,DB!A:I,9,0),"")</f>
        <v/>
      </c>
      <c r="M98" s="139"/>
    </row>
    <row r="99" spans="1:13" ht="15">
      <c r="A99" s="92"/>
      <c r="B99" s="92" t="str">
        <f>IFERROR(VLOOKUP(D99,DB!A:K,11,0),"")</f>
        <v/>
      </c>
      <c r="C99" s="92"/>
      <c r="D99" s="92"/>
      <c r="E99" s="92"/>
      <c r="F99" s="134"/>
      <c r="G99" s="135">
        <f ca="1">IFERROR(NOW()-F99,"-")</f>
        <v>45931.973941550925</v>
      </c>
      <c r="H99" s="134"/>
      <c r="I99" s="92" t="str">
        <f>IFERROR(VLOOKUP(D99,DB!A:F,6,0),"")</f>
        <v/>
      </c>
      <c r="J99" s="92" t="str">
        <f>IFERROR(VLOOKUP(D99,DB!A:G,7,0),"")</f>
        <v/>
      </c>
      <c r="K99" s="92"/>
      <c r="L99" s="92" t="str">
        <f>IFERROR(VLOOKUP(D99,DB!A:I,9,0),"")</f>
        <v/>
      </c>
      <c r="M99" s="139"/>
    </row>
    <row r="100" spans="1:13" ht="15">
      <c r="A100" s="92"/>
      <c r="B100" s="92" t="str">
        <f>IFERROR(VLOOKUP(D100,DB!A:K,11,0),"")</f>
        <v/>
      </c>
      <c r="C100" s="92"/>
      <c r="D100" s="92"/>
      <c r="E100" s="92"/>
      <c r="F100" s="134"/>
      <c r="G100" s="135">
        <f ca="1">IFERROR(NOW()-F100,"-")</f>
        <v>45931.973941550925</v>
      </c>
      <c r="H100" s="134"/>
      <c r="I100" s="92" t="str">
        <f>IFERROR(VLOOKUP(D100,DB!A:F,6,0),"")</f>
        <v/>
      </c>
      <c r="J100" s="92" t="str">
        <f>IFERROR(VLOOKUP(D100,DB!A:G,7,0),"")</f>
        <v/>
      </c>
      <c r="K100" s="92"/>
      <c r="L100" s="92" t="str">
        <f>IFERROR(VLOOKUP(D100,DB!A:I,9,0),"")</f>
        <v/>
      </c>
    </row>
    <row r="101" spans="1:13" ht="15">
      <c r="A101" s="37"/>
      <c r="B101" s="37" t="str">
        <f>IFERROR(VLOOKUP(D101,DB!A:K,11,0),"")</f>
        <v/>
      </c>
      <c r="C101" s="37"/>
      <c r="D101" s="37"/>
      <c r="E101" s="37"/>
      <c r="F101" s="38"/>
      <c r="G101" s="39">
        <f ca="1">IFERROR(NOW()-F101,"-")</f>
        <v>45931.973941550925</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45931.973941550925</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45931.973941550925</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45931.973941550925</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45931.973941550925</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45931.973941550925</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45931.973941550925</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45931.973941550925</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45931.973941550925</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45931.973941550925</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45931.973941550925</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45931.973941550925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45931.973941550925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45931.973941550925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45931.973941550925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45931.973941550925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45931.973941550925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45931.973941550925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45931.973941550925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45931.973941550925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45931.973941550925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45931.973941550925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45931.973941550925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45931.973941550925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45931.973941550925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45931.973941550925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45931.973941550925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45931.973941550925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45931.973941550925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45931.973941550925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45931.973941550925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45931.973941550925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45931.973941550925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45931.973941550925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45931.973941550925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45931.973941550925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45931.973941550925</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45931.973941550925</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45931.973941550925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45931.973941550925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45931.973941550925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45931.973941550925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45931.973941550925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45931.973941550925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45931.973941550925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45931.973941550925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45931.973941550925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45931.973941550925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45931.973941550925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45931.973941550925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45931.973941550925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45931.973941550925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45931.973941550925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45931.973941550925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45931.973941550925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45931.973941550925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45931.973941550925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45931.973941550925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45931.973941550925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45931.973941550925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45931.973941550925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45931.973941550925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45931.973941550925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45931.973941550925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45931.973941550925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45931.973941550925</v>
      </c>
      <c r="H166" s="38"/>
      <c r="I166" s="37" t="str">
        <f>IFERROR(VLOOKUP(D166,DB!A:F,6,0),"")</f>
        <v/>
      </c>
      <c r="J166" s="37" t="str">
        <f>IFERROR(VLOOKUP(D166,DB!A:G,7,0),"")</f>
        <v/>
      </c>
      <c r="K166" s="37"/>
      <c r="L166" s="37" t="str">
        <f>IFERROR(VLOOKUP(D166,DB!A:I,9,0),"")</f>
        <v/>
      </c>
    </row>
    <row r="167" spans="1:12" ht="15">
      <c r="A167" s="92"/>
      <c r="B167" s="92" t="str">
        <f>IFERROR(VLOOKUP(D167,DB!A:K,11,0),"")</f>
        <v/>
      </c>
      <c r="C167" s="92"/>
      <c r="D167" s="92"/>
      <c r="E167" s="92"/>
      <c r="F167" s="134"/>
      <c r="G167" s="135">
        <f ca="1">IFERROR(NOW()-F167,"-")</f>
        <v>45931.973941550925</v>
      </c>
      <c r="H167" s="134"/>
      <c r="I167" s="92" t="str">
        <f>IFERROR(VLOOKUP(D167,DB!A:F,6,0),"")</f>
        <v/>
      </c>
      <c r="J167" s="92" t="str">
        <f>IFERROR(VLOOKUP(D167,DB!A:G,7,0),"")</f>
        <v/>
      </c>
      <c r="K167" s="92"/>
      <c r="L167" s="92" t="str">
        <f>IFERROR(VLOOKUP(D167,DB!A:I,9,0),"")</f>
        <v/>
      </c>
    </row>
    <row r="168" spans="1:12" ht="15">
      <c r="A168" s="37"/>
      <c r="B168" s="37" t="str">
        <f>IFERROR(VLOOKUP(D168,DB!A:K,11,0),"")</f>
        <v/>
      </c>
      <c r="C168" s="37"/>
      <c r="D168" s="37"/>
      <c r="E168" s="37"/>
      <c r="F168" s="38"/>
      <c r="G168" s="39">
        <f ca="1">IFERROR(NOW()-F168,"-")</f>
        <v>45931.973941550925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45931.973941550925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45931.973941550925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45931.973941550925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45931.973941550925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45931.973941550925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45931.973941550925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45931.973941550925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45931.973941550925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45931.973941550925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45931.973941550925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45931.973941550925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45931.973941550925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45931.973941550925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45931.973941550925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45931.973941550925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45931.973941550925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45931.973941550925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45931.973941550925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45931.973941550925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45931.973941550925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45931.973941550925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45931.973941550925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45931.973941550925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45931.973941550925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45931.973941550925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45931.973941550925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45931.973941550925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45931.973941550925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45931.973941550925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45931.973941550925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45931.973941550925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45931.973941550925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45931.973941550925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45931.973941550925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45931.973941550925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45931.973941550925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45931.973941550925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45931.973941550925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45931.973941550925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45931.973941550925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45931.973941550925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45931.973941550925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45931.973941550925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45931.973941550925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45931.973941550925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45931.973941550925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45931.973941550925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45931.973941550925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45931.973941550925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45931.973941550925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45931.973941550925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45931.973941550925</v>
      </c>
      <c r="H220" s="38"/>
      <c r="I220" s="37" t="str">
        <f>IFERROR(VLOOKUP(D220,DB!A:F,6,0),"")</f>
        <v/>
      </c>
      <c r="J220" s="37" t="str">
        <f>IFERROR(VLOOKUP(D220,DB!A:G,7,0),"")</f>
        <v/>
      </c>
      <c r="K220" s="37"/>
      <c r="L220" s="37" t="str">
        <f>IFERROR(VLOOKUP(D220,DB!A:I,9,0),"")</f>
        <v/>
      </c>
    </row>
    <row r="221" spans="1:12" ht="15">
      <c r="A221" s="92"/>
      <c r="B221" s="92" t="str">
        <f>IFERROR(VLOOKUP(D221,DB!A:K,11,0),"")</f>
        <v/>
      </c>
      <c r="C221" s="92"/>
      <c r="D221" s="92"/>
      <c r="E221" s="92"/>
      <c r="F221" s="134"/>
      <c r="G221" s="135">
        <f ca="1">IFERROR(NOW()-F221,"-")</f>
        <v>45931.973941550925</v>
      </c>
      <c r="H221" s="134"/>
      <c r="I221" s="92" t="str">
        <f>IFERROR(VLOOKUP(D221,DB!A:F,6,0),"")</f>
        <v/>
      </c>
      <c r="J221" s="92" t="str">
        <f>IFERROR(VLOOKUP(D221,DB!A:G,7,0),"")</f>
        <v/>
      </c>
      <c r="K221" s="92"/>
      <c r="L221" s="92" t="str">
        <f>IFERROR(VLOOKUP(D221,DB!A:I,9,0),"")</f>
        <v/>
      </c>
    </row>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8" ht="15"/>
    <row r="499" ht="15"/>
    <row r="500" ht="15"/>
    <row r="501" ht="15"/>
    <row r="502" ht="15"/>
    <row r="503" ht="15"/>
    <row r="504" ht="15"/>
    <row r="505"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1" ht="15"/>
    <row r="552" ht="15"/>
    <row r="553" ht="15"/>
    <row r="556" ht="15"/>
    <row r="557" ht="15"/>
    <row r="558" ht="15"/>
    <row r="559"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3" ht="15"/>
    <row r="874" ht="15"/>
    <row r="875" ht="15"/>
    <row r="876" ht="15"/>
    <row r="880" ht="15"/>
    <row r="881" ht="15"/>
    <row r="891" ht="15"/>
    <row r="896" ht="15"/>
    <row r="907" ht="15"/>
    <row r="908" ht="15"/>
    <row r="915" ht="15"/>
    <row r="916" ht="15"/>
    <row r="920" ht="15"/>
    <row r="921" ht="15"/>
    <row r="922" ht="15"/>
    <row r="929" ht="15"/>
    <row r="930" ht="15"/>
    <row r="931" ht="15"/>
    <row r="932" ht="15"/>
    <row r="934" ht="15"/>
    <row r="935" ht="15"/>
    <row r="936" ht="15"/>
    <row r="939" ht="15"/>
    <row r="940" ht="15"/>
    <row r="941" ht="15"/>
    <row r="942" ht="15"/>
    <row r="944" ht="15"/>
    <row r="945" ht="15"/>
    <row r="946" ht="15"/>
    <row r="947" ht="15"/>
    <row r="948" ht="15"/>
    <row r="949" ht="15"/>
    <row r="951" ht="15"/>
    <row r="952" ht="15"/>
    <row r="954" ht="15"/>
    <row r="955" ht="15"/>
    <row r="957" ht="15"/>
    <row r="958" ht="15"/>
    <row r="959" ht="15"/>
    <row r="961" ht="15"/>
    <row r="962" ht="15"/>
    <row r="963" ht="15"/>
    <row r="964" ht="15"/>
    <row r="965" ht="15"/>
    <row r="969" ht="15"/>
    <row r="970" ht="15"/>
    <row r="971" ht="15"/>
    <row r="972" ht="15"/>
    <row r="975" ht="15"/>
    <row r="976" ht="15"/>
    <row r="979" ht="15"/>
    <row r="1020" ht="15"/>
    <row r="1021" ht="15"/>
    <row r="1024" ht="15"/>
    <row r="1025" ht="15"/>
    <row r="1032" ht="15"/>
    <row r="1033" ht="15"/>
    <row r="1036" ht="15"/>
    <row r="1038" ht="15"/>
    <row r="1040" ht="15"/>
    <row r="1041" ht="15"/>
    <row r="1042" ht="15"/>
    <row r="1045" ht="15"/>
    <row r="1046" ht="15"/>
    <row r="1048" ht="15"/>
    <row r="1051" ht="15"/>
    <row r="1052" ht="15"/>
    <row r="1054" ht="15"/>
    <row r="1055" ht="15"/>
    <row r="1056" ht="15"/>
    <row r="1057" ht="15"/>
    <row r="1058" ht="15"/>
    <row r="1061" ht="15"/>
    <row r="1062" ht="15"/>
    <row r="1063" ht="15"/>
    <row r="1064" ht="15"/>
    <row r="1065" ht="15"/>
    <row r="1066" ht="15"/>
    <row r="1068" ht="15"/>
    <row r="1070" ht="15"/>
    <row r="1072" ht="15"/>
    <row r="1073" ht="15"/>
    <row r="1074" ht="15"/>
    <row r="1076" ht="15"/>
    <row r="1077" ht="15"/>
    <row r="1078" ht="15"/>
    <row r="1079" ht="15"/>
    <row r="1080" ht="15"/>
    <row r="1081" ht="15"/>
    <row r="1082" ht="15"/>
    <row r="1084" ht="15"/>
    <row r="1085" ht="15"/>
    <row r="1086" ht="15"/>
    <row r="1091" ht="15"/>
    <row r="1092" ht="15"/>
    <row r="1096" ht="15"/>
    <row r="1097" ht="15"/>
    <row r="1098" ht="15"/>
    <row r="1101" ht="15"/>
    <row r="1103" ht="15"/>
    <row r="1107" ht="15"/>
    <row r="1111" ht="15"/>
    <row r="1117" ht="15"/>
    <row r="1118" ht="15"/>
    <row r="1120" ht="15"/>
    <row r="1121" ht="15"/>
    <row r="1123" ht="15"/>
    <row r="1126" ht="15"/>
    <row r="1127" ht="15"/>
    <row r="1129" ht="15"/>
    <row r="1131" ht="15"/>
    <row r="1133" ht="15"/>
    <row r="1135" ht="15"/>
    <row r="1136" ht="15"/>
    <row r="1137" ht="15"/>
    <row r="1139" ht="15"/>
    <row r="1140" ht="15"/>
    <row r="1141" ht="15"/>
    <row r="1142" ht="15"/>
    <row r="1145" ht="15"/>
    <row r="1319" ht="15"/>
    <row r="1320" ht="15"/>
    <row r="1330" ht="15"/>
    <row r="1331" ht="15"/>
    <row r="1332" ht="15"/>
    <row r="1338" ht="15"/>
    <row r="1339" ht="15"/>
    <row r="1340" ht="15"/>
    <row r="1341" ht="15"/>
    <row r="1343" ht="15"/>
    <row r="1346" ht="15"/>
    <row r="1347" ht="15"/>
    <row r="1348" ht="15"/>
    <row r="1349" ht="15"/>
    <row r="1351" ht="15"/>
    <row r="1352" ht="15"/>
    <row r="1354" ht="15"/>
    <row r="1355" ht="15"/>
    <row r="1356" ht="15"/>
    <row r="1357" ht="15"/>
    <row r="1359" ht="15"/>
    <row r="1360" ht="15"/>
    <row r="1361" ht="15"/>
    <row r="1364" ht="15"/>
    <row r="1365" ht="15"/>
    <row r="1368" ht="15"/>
    <row r="1369" ht="15"/>
    <row r="1370" ht="15"/>
    <row r="1371" ht="15"/>
    <row r="1372" ht="15"/>
    <row r="1373" ht="15"/>
    <row r="1374" ht="15"/>
    <row r="1375" ht="15"/>
    <row r="1377" ht="15"/>
    <row r="1379" ht="15"/>
    <row r="1380" ht="15"/>
    <row r="1381" ht="15"/>
    <row r="1384" ht="15"/>
    <row r="1394" ht="15"/>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39077</v>
      </c>
      <c r="B2" s="140" t="s">
        <v>5398</v>
      </c>
      <c r="C2" s="140">
        <v>1</v>
      </c>
      <c r="D2" s="140" t="s">
        <v>32861</v>
      </c>
      <c r="E2" s="140" t="s">
        <v>39078</v>
      </c>
      <c r="F2" s="141">
        <v>45929.14371527778</v>
      </c>
      <c r="G2" s="142">
        <f ca="1">IFERROR(NOW()-F2,"-")</f>
        <v>2.8302262731449446</v>
      </c>
      <c r="H2" s="140">
        <v>45929.455266203702</v>
      </c>
      <c r="I2" s="140" t="str">
        <f>IFERROR(VLOOKUP(D2,DB!A:F,6,0),"")</f>
        <v>SCECO</v>
      </c>
      <c r="J2" s="140" t="str">
        <f>IFERROR(VLOOKUP(D2,DB!A:G,7,0),"")</f>
        <v>In progress</v>
      </c>
      <c r="K2" s="140" t="s">
        <v>39079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39080</v>
      </c>
      <c r="B3" s="140" t="s">
        <v>5398</v>
      </c>
      <c r="C3" s="140">
        <v>1</v>
      </c>
      <c r="D3" s="140" t="s">
        <v>34463</v>
      </c>
      <c r="E3" s="140" t="s">
        <v>39078</v>
      </c>
      <c r="F3" s="141">
        <v>45926.772847222222</v>
      </c>
      <c r="G3" s="142">
        <f ca="1">IFERROR(NOW()-F3,"-")</f>
        <v>5.201094328702311</v>
      </c>
      <c r="H3" s="140">
        <v>45927.449074074102</v>
      </c>
      <c r="I3" s="140" t="str">
        <f>IFERROR(VLOOKUP(D3,DB!A:F,6,0),"")</f>
        <v>SCECO</v>
      </c>
      <c r="J3" s="140" t="str">
        <f>IFERROR(VLOOKUP(D3,DB!A:G,7,0),"")</f>
        <v>Weak</v>
      </c>
      <c r="K3" s="140" t="s">
        <v>39079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39081</v>
      </c>
      <c r="B4" s="140" t="s">
        <v>5398</v>
      </c>
      <c r="C4" s="140">
        <v>1</v>
      </c>
      <c r="D4" s="140" t="s">
        <v>33408</v>
      </c>
      <c r="E4" s="140" t="s">
        <v>39078</v>
      </c>
      <c r="F4" s="141">
        <v>45931.800995370373</v>
      </c>
      <c r="G4" s="142">
        <f ca="1">IFERROR(NOW()-F4,"-")</f>
        <v>0.17294618055166211</v>
      </c>
      <c r="H4" s="141">
        <v>45931.881805555553</v>
      </c>
      <c r="I4" s="140" t="str">
        <f>IFERROR(VLOOKUP(D4,DB!A:F,6,0),"")</f>
        <v>SCECO</v>
      </c>
      <c r="J4" s="140" t="str">
        <f>IFERROR(VLOOKUP(D4,DB!A:G,7,0),"")</f>
        <v>Dead</v>
      </c>
      <c r="K4" s="140" t="s">
        <v>39079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39082</v>
      </c>
      <c r="B5" s="140" t="str">
        <f>IFERROR(VLOOKUP(D5,DB!A:K,11,0),"")</f>
        <v>R6</v>
      </c>
      <c r="C5" s="140">
        <v>2</v>
      </c>
      <c r="D5" s="140" t="s">
        <v>38941</v>
      </c>
      <c r="E5" s="140" t="s">
        <v>39078</v>
      </c>
      <c r="F5" s="141">
        <v>45931.827256944445</v>
      </c>
      <c r="G5" s="142">
        <f ca="1">IFERROR(NOW()-F5,"-")</f>
        <v>0.14668460647953907</v>
      </c>
      <c r="H5" s="141">
        <v>45931.799745370372</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45931.973941550925</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45931.973941550925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45931.973941550925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45931.973941550925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45931.973941550925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45931.973941550925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45931.973941550925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45931.973941550925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45931.973941550925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45931.973941550925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45931.973941550925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45931.973941550925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45931.973941550925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45931.973941550925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45931.973941550925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45931.973941550925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45931.973941550925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45931.973941550925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45931.973941550925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45931.973941550925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45931.973941550925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45931.973941550925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45931.973941550925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45931.973941550925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45931.973941550925</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45931.973941550925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45931.973941550925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45931.973941550925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45931.973941550925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45931.973941550925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45931.973941550925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45931.973941550925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45931.973941550925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45931.973941550925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45931.973941550925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45931.973941550925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45931.973941550925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45931.973941550925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45931.973941550925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45931.973941550925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45931.973941550925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45931.973941550925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45931.973941550925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45931.973941550925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45931.973941550925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45931.973941550925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45931.973941550925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45931.973941550925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45931.973941550925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45931.973941550925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45931.973941550925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45931.973941550925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45931.973941550925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45931.973941550925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45931.973941550925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45931.973941550925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45931.973941550925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45931.973941550925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45931.973941550925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45931.973941550925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45931.973941550925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45931.973941550925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45931.973941550925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45931.973941550925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45931.973941550925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45931.973941550925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45931.973941550925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45931.973941550925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45931.973941550925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45931.973941550925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45931.973941550925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45931.973941550925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45931.973941550925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45931.973941550925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45931.973941550925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45931.973941550925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45931.973941550925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45931.973941550925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45931.973941550925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45931.973941550925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45931.973941550925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45931.973941550925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45931.973941550925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45931.973941550925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45931.973941550925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45931.973941550925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45931.973941550925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45931.973941550925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45931.973941550925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45931.973941550925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45931.973941550925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45931.973941550925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45931.973941550925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45931.973941550925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45931.973941550925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45931.973941550925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45931.973941550925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45931.973941550925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45931.973941550925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45931.973941550925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45931.973941550925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45931.973941550925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45931.973941550925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45931.973941550925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45931.973941550925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45931.973941550925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45931.973941550925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45931.973941550925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45931.973941550925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45931.973941550925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45931.973941550925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45931.973941550925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45931.973941550925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45931.973941550925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45931.973941550925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45931.973941550925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45931.973941550925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45931.973941550925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45931.973941550925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45931.973941550925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45931.973941550925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45931.973941550925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45931.973941550925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45931.973941550925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45931.973941550925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45931.973941550925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45931.973941550925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45931.973941550925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45931.973941550925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45931.973941550925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45931.973941550925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45931.973941550925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45931.973941550925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45931.973941550925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45931.973941550925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45931.973941550925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45931.973941550925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45931.973941550925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45931.973941550925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45931.973941550925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45931.973941550925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45931.973941550925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45931.973941550925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45931.973941550925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45931.973941550925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45931.973941550925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45931.973941550925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45931.973941550925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45931.973941550925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45931.973941550925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45931.973941550925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45931.973941550925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45931.973941550925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45931.973941550925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45931.973941550925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45931.973941550925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45931.973941550925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45931.973941550925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45931.973941550925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45931.973941550925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45931.973941550925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45931.973941550925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45931.973941550925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45931.973941550925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45931.973941550925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45931.973941550925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45931.973941550925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45931.973941550925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45931.973941550925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45931.973941550925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45931.973941550925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45931.973941550925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45931.973941550925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45931.973941550925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45931.973941550925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45931.973941550925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45931.973941550925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45931.973941550925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45931.973941550925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45931.973941550925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45931.973941550925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45931.973941550925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45931.973941550925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45931.973941550925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45931.973941550925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45931.973941550925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45931.973941550925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45931.973941550925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45931.973941550925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45931.973941550925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45931.973941550925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45931.973941550925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45931.973941550925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45931.973941550925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45931.973941550925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45931.973941550925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45931.973941550925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45931.973941550925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45931.973941550925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45931.973941550925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45931.973941550925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45931.973941550925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45931.973941550925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45931.973941550925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45931.973941550925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45931.973941550925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45931.973941550925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45931.973941550925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45931.973941550925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45931.973941550925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45931.973941550925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45931.973941550925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45931.973941550925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45931.973941550925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45931.973941550925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45931.973941550925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45931.973941550925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45931.973941550925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45931.973941550925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45931.973941550925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45931.973941550925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45931.973941550925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45931.973941550925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45931.973941550925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45931.973941550925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45931.973941550925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45931.973941550925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45931.973941550925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45931.973941550925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45931.973941550925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45931.973941550925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45931.973941550925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45931.973941550925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45931.973941550925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45931.973941550925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45931.973941550925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45931.973941550925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45931.973941550925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45931.973941550925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45931.973941550925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45931.973941550925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45931.973941550925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45931.973941550925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45931.973941550925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45931.973941550925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45931.973941550925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45931.973941550925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45931.973941550925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45931.973941550925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45931.973941550925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45931.973941550925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45931.973941550925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45931.973941550925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45931.973941550925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45931.973941550925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45931.973941550925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45931.973941550925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45931.973941550925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45931.973941550925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45931.973941550925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45931.973941550925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45931.973941550925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45931.973941550925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45931.973941550925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45931.973941550925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45931.973941550925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45931.973941550925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45931.973941550925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45931.973941550925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45931.973941550925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45931.973941550925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45931.973941550925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45931.973941550925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45931.973941550925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45931.973941550925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45931.973941550925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45931.973941550925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45931.973941550925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45931.973941550925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45931.973941550925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45931.973941550925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45931.973941550925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45931.973941550925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45931.973941550925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45931.973941550925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45931.973941550925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45931.973941550925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45931.973941550925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45931.973941550925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45931.973941550925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45931.973941550925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45931.973941550925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45931.973941550925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45931.973941550925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45931.973941550925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45931.973941550925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45931.973941550925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45931.973941550925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45931.973941550925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45931.973941550925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45931.973941550925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45931.973941550925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45931.973941550925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45931.973941550925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45931.973941550925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45931.973941550925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45931.973941550925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45931.973941550925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45931.973941550925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45931.973941550925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45931.973941550925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45931.973941550925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45931.973941550925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45931.973941550925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45931.973941550925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45931.973941550925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45931.973941550925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45931.973941550925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45931.973941550925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45931.973941550925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45931.973941550925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45931.973941550925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45931.973941550925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45931.973941550925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45931.973941550925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45931.973941550925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45931.973941550925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45931.973941550925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45931.973941550925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45931.973941550925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45931.973941550925</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2025-10-01T20:24:04Z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