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78" documentId="13_ncr:1_{F6CB121F-512D-4AA6-A0C1-0FB36C537598}" xr6:coauthVersionLast="47" xr6:coauthVersionMax="47" xr10:uidLastSave="{6D16D29F-A674-4071-BFE8-1A82672D2AE3}"/>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I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<sst xmlns="http://schemas.openxmlformats.org/spreadsheetml/2006/main" count="179020" uniqueCount="39102">
  <si>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</si>
  <si>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</si>
  <si>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</si>
  <si>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</si>
  <si>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</si>
  <si>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</si>
  <si>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</si>
  <si>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</si>
  <si>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</si>
  <si>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</si>
  <si>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</si>
  <si>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</si>
  <si>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</si>
  <si>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</si>
  <si>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</si>
  <si>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</si>
  <si>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</si>
  <si>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</si>
  <si>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</si>
  <si>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</si>
  <si>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</si>
  <si>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</si>
  <si>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</si>
  <si>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</si>
  <si>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</si>
  <si>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</si>
  <si>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</si>
  <si>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</si>
  <si>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</si>
  <si>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</si>
  <si>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</si>
  <si>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</si>
  <si>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</si>
  <si>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</si>
  <si>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</si>
  <si>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</si>
  <si>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</si>
  <si>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</si>
  <si>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</si>
  <si>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</si>
  <si>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</si>
  <si>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</si>
  <si>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</si>
  <si>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</si>
  <si>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</si>
  <si>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</si>
  <si>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</si>
  <si>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</si>
  <si>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</si>
  <si>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</si>
  <si>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</si>
  <si>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</si>
  <si>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</si>
  <si>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</si>
  <si>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</si>
  <si>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</si>
  <si>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</si>
  <si>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</si>
  <si>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</si>
  <si>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</si>
  <si>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</si>
  <si>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</si>
  <si>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</si>
  <si>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</si>
  <si>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</si>
  <si>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</si>
  <si>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</si>
  <si>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</si>
  <si>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</si>
  <si>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</si>
  <si>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</si>
  <si>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</si>
  <si>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</si>
  <si>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</si>
  <si>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</si>
  <si>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</si>
  <si>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</si>
  <si>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</si>
  <si>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</si>
  <si>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</si>
  <si>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</si>
  <si>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</si>
  <si>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</si>
  <si>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</si>
  <si>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</si>
  <si>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</si>
  <si>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</si>
  <si>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</si>
  <si>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</si>
  <si>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</si>
  <si>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</si>
  <si>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</si>
  <si>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</si>
  <si>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</si>
  <si>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</si>
  <si>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</si>
  <si>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</si>
  <si>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</si>
  <si>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</si>
  <si>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</si>
  <si>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</si>
  <si>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</si>
  <si>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</si>
  <si>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</si>
  <si>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</si>
  <si>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</si>
  <si>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</si>
  <si>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</si>
  <si>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</si>
  <si>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</si>
  <si>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</si>
  <si>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</si>
  <si>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</si>
  <si>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</si>
  <si>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</si>
  <si>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</si>
  <si>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</si>
  <si>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</si>
  <si>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</si>
  <si>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</si>
  <si>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</si>
  <si>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</si>
  <si>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</si>
  <si>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</si>
  <si>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</si>
  <si>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</si>
  <si>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</si>
  <si>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</si>
  <si>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</si>
  <si>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</si>
  <si>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</si>
  <si>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</si>
  <si>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</si>
  <si>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</si>
  <si>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</si>
  <si>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</si>
  <si>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</si>
  <si>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</si>
  <si>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</si>
  <si>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</si>
  <si>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</si>
  <si>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</si>
  <si>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</si>
  <si>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</si>
  <si>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</si>
  <si>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</si>
  <si>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</si>
  <si>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</si>
  <si>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</si>
  <si>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</si>
  <si>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</si>
  <si>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</si>
  <si>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</si>
  <si>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</si>
  <si>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</si>
  <si>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</si>
  <si>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</si>
  <si>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</si>
  <si>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</si>
  <si>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</si>
  <si>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</si>
  <si>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</si>
  <si>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</si>
  <si>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</si>
  <si>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</si>
  <si>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</si>
  <si>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</si>
  <si>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</si>
  <si>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</si>
  <si>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</si>
  <si>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</si>
  <si>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</si>
  <si>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</si>
  <si>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</si>
  <si>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</si>
  <si>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</si>
  <si>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</si>
  <si>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</si>
  <si>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</si>
  <si>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</si>
  <si>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</si>
  <si>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</si>
  <si>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</si>
  <si>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</si>
  <si>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</si>
  <si>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</si>
  <si>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</si>
  <si>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</si>
  <si>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</si>
  <si>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</si>
  <si>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</si>
  <si>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</si>
  <si>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</si>
  <si>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</si>
  <si>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</si>
  <si>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</si>
  <si>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</si>
  <si>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</si>
  <si>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</si>
  <si>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</si>
  <si>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</si>
  <si>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</si>
  <si>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</si>
  <si>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</si>
  <si>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</si>
  <si>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</si>
  <si>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</si>
  <si>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</si>
  <si>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</si>
  <si>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</si>
  <si>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</si>
  <si>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</si>
  <si>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</si>
  <si>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</si>
  <si>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</si>
  <si>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</si>
  <si>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</si>
  <si>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</si>
  <si>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</si>
  <si>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</si>
  <si>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</si>
  <si>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</si>
  <si>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</si>
  <si>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</si>
  <si>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</si>
  <si>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</si>
  <si>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</si>
  <si>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</si>
  <si>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</si>
  <si>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</si>
  <si>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</si>
  <si>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</si>
  <si>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</si>
  <si>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</si>
  <si>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</si>
  <si>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</si>
  <si>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</si>
  <si>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</si>
  <si>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</si>
  <si>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</si>
  <si>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</si>
  <si>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</si>
  <si>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</si>
  <si>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</si>
  <si>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</si>
  <si>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</si>
  <si>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</si>
  <si>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</si>
  <si>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</si>
  <si>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</si>
  <si>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</si>
  <si>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</si>
  <si>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</si>
  <si>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</si>
  <si>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</si>
  <si>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</si>
  <si>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</si>
  <si>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</si>
  <si>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</si>
  <si>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</si>
  <si>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</si>
  <si>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</si>
  <si>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</si>
  <si>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</si>
  <si>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</si>
  <si>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</si>
  <si>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</si>
  <si>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</si>
  <si>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</si>
  <si>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</si>
  <si>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</si>
  <si>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</si>
  <si>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</si>
  <si>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</si>
  <si>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</si>
  <si>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</si>
  <si>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</si>
  <si>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</si>
  <si>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</si>
  <si>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</si>
  <si>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</si>
  <si>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</si>
  <si>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</si>
  <si>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</si>
  <si>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</si>
  <si>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</si>
  <si>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</si>
  <si>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</si>
  <si>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</si>
  <si>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</si>
  <si>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</si>
  <si>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</si>
  <si>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</si>
  <si>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</si>
  <si>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</si>
  <si>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</si>
  <si>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</si>
  <si>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</si>
  <si>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</si>
  <si>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</si>
  <si>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</si>
  <si>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</si>
  <si>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</si>
  <si>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</si>
  <si>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</si>
  <si>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</si>
  <si>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</si>
  <si>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</si>
  <si>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</si>
  <si>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</si>
  <si>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</si>
  <si>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</si>
  <si>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</si>
  <si>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</si>
  <si>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</si>
  <si>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</si>
  <si>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</si>
  <si>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</si>
  <si>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</si>
  <si>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</si>
  <si>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</si>
  <si>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</si>
  <si>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</si>
  <si>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</si>
  <si>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</si>
  <si>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</si>
  <si>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</si>
  <si>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</si>
  <si>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</si>
  <si>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</si>
  <si>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</si>
  <si>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</si>
  <si>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</si>
  <si>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</si>
  <si>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</si>
  <si>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</si>
  <si>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</si>
  <si>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</si>
  <si>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</si>
  <si>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</si>
  <si>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</si>
  <si>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</si>
  <si>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</si>
  <si>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</si>
  <si>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</si>
  <si>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</si>
  <si>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</si>
  <si>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</si>
  <si>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</si>
  <si>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</si>
  <si>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</si>
  <si>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</si>
  <si>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</si>
  <si>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</si>
  <si>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</si>
  <si>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</si>
  <si>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</si>
  <si>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</si>
  <si>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</si>
  <si>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</si>
  <si>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</si>
  <si>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</si>
  <si>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</si>
  <si>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</si>
  <si>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</si>
  <si>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</si>
  <si>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</si>
  <si>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</si>
  <si>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</si>
  <si>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</si>
  <si>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</si>
  <si>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</si>
  <si>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</si>
  <si>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</si>
  <si>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</si>
  <si>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</si>
  <si>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</si>
  <si>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</si>
  <si>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</si>
  <si>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</si>
  <si>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</si>
  <si>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</si>
  <si>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</si>
  <si>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</si>
  <si>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</si>
  <si>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</si>
  <si>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</si>
  <si>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</si>
  <si>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</si>
  <si>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</si>
  <si>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</si>
  <si>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</si>
  <si>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</si>
  <si>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</si>
  <si>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</si>
  <si>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</si>
  <si>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</si>
  <si>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</si>
  <si>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</si>
  <si>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</si>
  <si>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</si>
  <si>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</si>
  <si>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</si>
  <si>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</si>
  <si>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</si>
  <si>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</si>
  <si>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</si>
  <si>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</si>
  <si>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</si>
  <si>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</si>
  <si>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</si>
  <si>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</si>
  <si>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</si>
  <si>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</si>
  <si>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</si>
  <si>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</si>
  <si>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</si>
  <si>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</si>
  <si>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</si>
  <si>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</si>
  <si>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</si>
  <si>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</si>
  <si>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</si>
  <si>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</si>
  <si>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</si>
  <si>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</si>
  <si>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</si>
  <si>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</si>
  <si>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</si>
  <si>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</si>
  <si>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</si>
  <si>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</si>
  <si>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</si>
  <si>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</si>
  <si>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</si>
  <si>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</si>
  <si>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</si>
  <si>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</si>
  <si>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</si>
  <si>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</si>
  <si>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</si>
  <si>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</si>
  <si>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</si>
  <si>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</si>
  <si>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</si>
  <si>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</si>
  <si>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</si>
  <si>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</si>
  <si>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</si>
  <si>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</si>
  <si>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</si>
  <si>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</si>
  <si>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</si>
  <si>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</si>
  <si>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</si>
  <si>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</si>
  <si>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</si>
  <si>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</si>
  <si>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</si>
  <si>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</si>
  <si>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</si>
  <si>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</si>
  <si>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</si>
  <si>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</si>
  <si>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</si>
  <si>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</si>
  <si>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</si>
  <si>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</si>
  <si>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</si>
  <si>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</si>
  <si>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</si>
  <si>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</si>
  <si>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</si>
  <si>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</si>
  <si>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</si>
  <si>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</si>
  <si>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</si>
  <si>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</si>
  <si>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</si>
  <si>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</si>
  <si>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</si>
  <si>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</si>
  <si>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</si>
  <si>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</si>
  <si>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</si>
  <si>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</si>
  <si>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</si>
  <si>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</si>
  <si>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</si>
  <si>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</si>
  <si>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</si>
  <si>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</si>
  <si>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</si>
  <si>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</si>
  <si>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</si>
  <si>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</si>
  <si>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</si>
  <si>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</si>
  <si>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</si>
  <si>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</si>
  <si>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</si>
  <si>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</si>
  <si>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</si>
  <si>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</si>
  <si>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</si>
  <si>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</si>
  <si>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</si>
  <si>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</si>
  <si>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</si>
  <si>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</si>
  <si>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</si>
  <si>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</si>
  <si>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</si>
  <si>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</si>
  <si>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</si>
  <si>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</si>
  <si>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</si>
  <si>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</si>
  <si>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</si>
  <si>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</si>
  <si>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</si>
  <si>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</si>
  <si>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</si>
  <si>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</si>
  <si>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</si>
  <si>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</si>
  <si>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</si>
  <si>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</si>
  <si>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</si>
  <si>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</si>
  <si>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</si>
  <si>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</si>
  <si>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</si>
  <si>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</si>
  <si>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</si>
  <si>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</si>
  <si>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</si>
  <si>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</si>
  <si>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</si>
  <si>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</si>
  <si>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</si>
  <si>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</si>
  <si>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</si>
  <si>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</si>
  <si>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</si>
  <si>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</si>
  <si>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</si>
  <si>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</si>
  <si>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</si>
  <si>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</si>
  <si>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</si>
  <si>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</si>
  <si>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</si>
  <si>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</si>
  <si>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</si>
  <si>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</si>
  <si>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</si>
  <si>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</si>
  <si>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</si>
  <si>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</si>
  <si>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</si>
  <si>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</si>
  <si>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</si>
  <si>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</si>
  <si>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</si>
  <si>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</si>
  <si>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</si>
  <si>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</si>
  <si>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</si>
  <si>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</si>
  <si>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</si>
  <si>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</si>
  <si>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</si>
  <si>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</si>
  <si>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</si>
  <si>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</si>
  <si>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</si>
  <si>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</si>
  <si>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</si>
  <si>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</si>
  <si>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</si>
  <si>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</si>
  <si>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</si>
  <si>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</si>
  <si>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</si>
  <si>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</si>
  <si>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</si>
  <si>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</si>
  <si>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</si>
  <si>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</si>
  <si>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</si>
  <si>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</si>
  <si>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</si>
  <si>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</si>
  <si>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</si>
  <si>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</si>
  <si>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</si>
  <si>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</si>
  <si>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</si>
  <si>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</si>
  <si>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</si>
  <si>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</si>
  <si>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</si>
  <si>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</si>
  <si>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</si>
  <si>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</si>
  <si>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</si>
  <si>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</si>
  <si>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</si>
  <si>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</si>
  <si>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</si>
  <si>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</si>
  <si>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</si>
  <si>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</si>
  <si>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</si>
  <si>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</si>
  <si>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</si>
  <si>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</si>
  <si>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</si>
  <si>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</si>
  <si>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</si>
  <si>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</si>
  <si>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</si>
  <si>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</si>
  <si>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</si>
  <si>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</si>
  <si>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</si>
  <si>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</si>
  <si>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</si>
  <si>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</si>
  <si>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</si>
  <si>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</si>
  <si>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</si>
  <si>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</si>
  <si>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</si>
  <si>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</si>
  <si>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</si>
  <si>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</si>
  <si>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</si>
  <si>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</si>
  <si>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</si>
  <si>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</si>
  <si>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</si>
  <si>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</si>
  <si>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</si>
  <si>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</si>
  <si>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</si>
  <si>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</si>
  <si>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</si>
  <si>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</si>
  <si>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</si>
  <si>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</si>
  <si>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</si>
  <si>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</si>
  <si>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</si>
  <si>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</si>
  <si>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</si>
  <si>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</si>
  <si>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</si>
  <si>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</si>
  <si>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</si>
  <si>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</si>
  <si>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</si>
  <si>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</si>
  <si>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</si>
  <si>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</si>
  <si>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</si>
  <si>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</si>
  <si>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</si>
  <si>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</si>
  <si>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</si>
  <si>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</si>
  <si>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</si>
  <si>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</si>
  <si>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</si>
  <si>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</si>
  <si>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</si>
  <si>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</si>
  <si>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</si>
  <si>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</si>
  <si>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</si>
  <si>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</si>
  <si>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</si>
  <si>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</si>
  <si>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</si>
  <si>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</si>
  <si>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</si>
  <si>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</si>
  <si>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</si>
  <si>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</si>
  <si>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</si>
  <si>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</si>
  <si>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</si>
  <si>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</si>
  <si>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</si>
  <si>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</si>
  <si>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</si>
  <si>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</si>
  <si>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</si>
  <si>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</si>
  <si>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</si>
  <si>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</si>
  <si>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</si>
  <si>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</si>
  <si>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</si>
  <si>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</si>
  <si>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</si>
  <si>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</si>
  <si>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</si>
  <si>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</si>
  <si>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</si>
  <si>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</si>
  <si>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</si>
  <si>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</si>
  <si>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</si>
  <si>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</si>
  <si>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</si>
  <si>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</si>
  <si>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</si>
  <si>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</si>
  <si>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</si>
  <si>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</si>
  <si>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</si>
  <si>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</si>
  <si>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</si>
  <si>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</si>
  <si>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</si>
  <si>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</si>
  <si>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</si>
  <si>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</si>
  <si>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</si>
  <si>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</si>
  <si>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</si>
  <si>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</si>
  <si>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</si>
  <si>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</si>
  <si>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</si>
  <si>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</si>
  <si>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</si>
  <si>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</si>
  <si>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</si>
  <si>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</si>
  <si>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</si>
  <si>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</si>
  <si>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</si>
  <si>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</si>
  <si>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</si>
  <si>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</si>
  <si>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</si>
  <si>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</si>
  <si>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</si>
  <si>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</si>
  <si>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</si>
  <si>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</si>
  <si>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</si>
  <si>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</si>
  <si>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</si>
  <si>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</si>
  <si>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</si>
  <si>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</si>
  <si>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</si>
  <si>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</si>
  <si>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</si>
  <si>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</si>
  <si>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</si>
  <si>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</si>
  <si>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</si>
  <si>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</si>
  <si>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</si>
  <si>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</si>
  <si>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</si>
  <si>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</si>
  <si>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</si>
  <si>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</si>
  <si>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</si>
  <si>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</si>
  <si>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</si>
  <si>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</si>
  <si>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</si>
  <si>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</si>
  <si>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</si>
  <si>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</si>
  <si>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</si>
  <si>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</si>
  <si>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</si>
  <si>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</si>
  <si>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</si>
  <si>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</si>
  <si>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</si>
  <si>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</si>
  <si>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</si>
  <si>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</si>
  <si>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</si>
  <si>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</si>
  <si>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</si>
  <si>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</si>
  <si>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</si>
  <si>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</si>
  <si>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</si>
  <si>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</si>
  <si>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</si>
  <si>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</si>
  <si>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</si>
  <si>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</si>
  <si>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</si>
  <si>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</si>
  <si>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</si>
  <si>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</si>
  <si>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</si>
  <si>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</si>
  <si>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</si>
  <si>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</si>
  <si>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</si>
  <si>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</si>
  <si>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</si>
  <si>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</si>
  <si>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</si>
  <si>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</si>
  <si>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</si>
  <si>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</si>
  <si>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</si>
  <si>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</si>
  <si>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</si>
  <si>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</si>
  <si>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</si>
  <si>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</si>
  <si>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</si>
  <si>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</si>
  <si>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</si>
  <si>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</si>
  <si>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</si>
  <si>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</si>
  <si>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</si>
  <si>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</si>
  <si>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</si>
  <si>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</si>
  <si>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</si>
  <si>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</si>
  <si>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</si>
  <si>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</si>
  <si>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</si>
  <si>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</si>
  <si>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</si>
  <si>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</si>
  <si>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</si>
  <si>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</si>
  <si>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</si>
  <si>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</si>
  <si>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</si>
  <si>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</si>
  <si>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</si>
  <si>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</si>
  <si>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</si>
  <si>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</si>
  <si>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</si>
  <si>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</si>
  <si>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</si>
  <si>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</si>
  <si>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</si>
  <si>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</si>
  <si>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</si>
  <si>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</si>
  <si>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</si>
  <si>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</si>
  <si>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</si>
  <si>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</si>
  <si>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</si>
  <si>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</si>
  <si>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</si>
  <si>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</si>
  <si>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</si>
  <si>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</si>
  <si>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</si>
  <si>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</si>
  <si>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</si>
  <si>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</si>
  <si>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</si>
  <si>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</si>
  <si>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</si>
  <si>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</si>
  <si>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</si>
  <si>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</si>
  <si>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</si>
  <si>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</si>
  <si>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</si>
  <si>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</si>
  <si>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</si>
  <si>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</si>
  <si>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</si>
  <si>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</si>
  <si>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</si>
  <si>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</si>
  <si>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</si>
  <si>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</si>
  <si>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</si>
  <si>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</si>
  <si>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</si>
  <si>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</si>
  <si>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</si>
  <si>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</si>
  <si>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</si>
  <si>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</si>
  <si>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</si>
  <si>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</si>
  <si>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</si>
  <si>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</si>
  <si>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</si>
  <si>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</si>
  <si>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</si>
  <si>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</si>
  <si>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</si>
  <si>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</si>
  <si>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</si>
  <si>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</si>
  <si>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</si>
  <si>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</si>
  <si>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</si>
  <si>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</si>
  <si>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</si>
  <si>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</si>
  <si>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</si>
  <si>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</si>
  <si>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</si>
  <si>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</si>
  <si>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</si>
  <si>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</si>
  <si>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</si>
  <si>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</si>
  <si>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</si>
  <si>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</si>
  <si>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</si>
  <si>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</si>
  <si>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</si>
  <si>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</si>
  <si>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</si>
  <si>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</si>
  <si>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</si>
  <si>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</si>
  <si>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</si>
  <si>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</si>
  <si>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</si>
  <si>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</si>
  <si>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</si>
  <si>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</si>
  <si>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</si>
  <si>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</si>
  <si>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</si>
  <si>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</si>
  <si>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</si>
  <si>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</si>
  <si>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</si>
  <si>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</si>
  <si>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</si>
  <si>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</si>
  <si>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</si>
  <si>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</si>
  <si>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</si>
  <si>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</si>
  <si>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</si>
  <si>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</si>
  <si>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</si>
  <si>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</si>
  <si>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</si>
  <si>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</si>
  <si>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</si>
  <si>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</si>
  <si>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</si>
  <si>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</si>
  <si>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</si>
  <si>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</si>
  <si>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</si>
  <si>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</si>
  <si>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</si>
  <si>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</si>
  <si>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</si>
  <si>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</si>
  <si>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</si>
  <si>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</si>
  <si>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</si>
  <si>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</si>
  <si>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</si>
  <si>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</si>
  <si>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</si>
  <si>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</si>
  <si>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</si>
  <si>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</si>
  <si>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</si>
  <si>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</si>
  <si>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</si>
  <si>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</si>
  <si>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</si>
  <si>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</si>
  <si>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</si>
  <si>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</si>
  <si>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</si>
  <si>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</si>
  <si>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</si>
  <si>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</si>
  <si>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</si>
  <si>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</si>
  <si>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</si>
  <si>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</si>
  <si>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</si>
  <si>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</si>
  <si>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</si>
  <si>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</si>
  <si>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</si>
  <si>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</si>
  <si>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</si>
  <si>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</si>
  <si>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</si>
  <si>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</si>
  <si>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</si>
  <si>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</si>
  <si>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</si>
  <si>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</si>
  <si>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</si>
  <si>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</si>
  <si>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</si>
  <si>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</si>
  <si>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</si>
  <si>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</si>
  <si>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</si>
  <si>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</si>
  <si>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</si>
  <si>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</si>
  <si>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</si>
  <si>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</si>
  <si>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</si>
  <si>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</si>
  <si>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</si>
  <si>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</si>
  <si>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</si>
  <si>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</si>
  <si>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</si>
  <si>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</si>
  <si>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</si>
  <si>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</si>
  <si>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</si>
  <si>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</si>
  <si>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</si>
  <si>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</si>
  <si>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</si>
  <si>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</si>
  <si>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</si>
  <si>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</si>
  <si>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</si>
  <si>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</si>
  <si>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</si>
  <si>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</si>
  <si>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</si>
  <si>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</si>
  <si>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</si>
  <si>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</si>
  <si>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</si>
  <si>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</si>
  <si>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</si>
  <si>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</si>
  <si>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</si>
  <si>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</si>
  <si>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</si>
  <si>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</si>
  <si>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</si>
  <si>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</si>
  <si>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</si>
  <si>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</si>
  <si>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</si>
  <si>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</si>
  <si>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</si>
  <si>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</si>
  <si>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</si>
  <si>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</si>
  <si>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</si>
  <si>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</si>
  <si>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</si>
  <si>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</si>
  <si>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</si>
  <si>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</si>
  <si>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</si>
  <si>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</si>
  <si>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</si>
  <si>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</si>
  <si>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</si>
  <si>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</si>
  <si>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</si>
  <si>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</si>
  <si>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</si>
  <si>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</si>
  <si>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</si>
  <si>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</si>
  <si>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</si>
  <si>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</si>
  <si>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</si>
  <si>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</si>
  <si>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</si>
  <si>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</si>
  <si>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</si>
  <si>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</si>
  <si>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</si>
  <si>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</si>
  <si>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</si>
  <si>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</si>
  <si>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</si>
  <si>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</si>
  <si>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</si>
  <si>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</si>
  <si>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</si>
  <si>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</si>
  <si>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</si>
  <si>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</si>
  <si>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</si>
  <si>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</si>
  <si>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</si>
  <si>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</si>
  <si>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</si>
  <si>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</si>
  <si>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</si>
  <si>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</si>
  <si>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</si>
  <si>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</si>
  <si>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</si>
  <si>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</si>
  <si>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</si>
  <si>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</si>
  <si>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</si>
  <si>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</si>
  <si>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</si>
  <si>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</si>
  <si>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</si>
  <si>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</si>
  <si>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</si>
  <si>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</si>
  <si>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</si>
  <si>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</si>
  <si>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</si>
  <si>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</si>
  <si>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</si>
  <si>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</si>
  <si>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</si>
  <si>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</si>
  <si>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</si>
  <si>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</si>
  <si>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</si>
  <si>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</si>
  <si>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</si>
  <si>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</si>
  <si>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</si>
  <si>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</si>
  <si>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</si>
  <si>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</si>
  <si>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</si>
  <si>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</si>
  <si>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</si>
  <si>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</si>
  <si>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</si>
  <si>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</si>
  <si>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</si>
  <si>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</si>
  <si>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</si>
  <si>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</si>
  <si>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</si>
  <si>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</si>
  <si>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</si>
  <si>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</si>
  <si>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</si>
  <si>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</si>
  <si>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</si>
  <si>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</si>
  <si>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</si>
  <si>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</si>
  <si>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</si>
  <si>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</si>
  <si>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</si>
  <si>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</si>
  <si>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</si>
  <si>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</si>
  <si>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</si>
  <si>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</si>
  <si>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</si>
  <si>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</si>
  <si>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</si>
  <si>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</si>
  <si>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</si>
  <si>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</si>
  <si>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</si>
  <si>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</si>
  <si>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</si>
  <si>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</si>
  <si>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</si>
  <si>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</si>
  <si>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</si>
  <si>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</si>
  <si>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</si>
  <si>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</si>
  <si>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</si>
  <si>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</si>
  <si>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</si>
  <si>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</si>
  <si>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</si>
  <si>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</si>
  <si>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</si>
  <si>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</si>
  <si>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</si>
  <si>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</si>
  <si>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</si>
  <si>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</si>
  <si>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</si>
  <si>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</si>
  <si>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</si>
  <si>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</si>
  <si>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</si>
  <si>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</si>
  <si>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</si>
  <si>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</si>
  <si>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</si>
  <si>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</si>
  <si>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</si>
  <si>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</si>
  <si>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</si>
  <si>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</si>
  <si>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</si>
  <si>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</si>
  <si>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</si>
  <si>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</si>
  <si>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</si>
  <si>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</si>
  <si>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</si>
  <si>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</si>
  <si>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</si>
  <si>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</si>
  <si>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</si>
  <si>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</si>
  <si>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</si>
  <si>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</si>
  <si>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</si>
  <si>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</si>
  <si>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</si>
  <si>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</si>
  <si>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</si>
  <si>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</si>
  <si>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</si>
  <si>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</si>
  <si>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</si>
  <si>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</si>
  <si>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</si>
  <si>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</si>
  <si>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</si>
  <si>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</si>
  <si>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</si>
  <si>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</si>
  <si>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</si>
  <si>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</si>
  <si>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</si>
  <si>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</si>
  <si>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</si>
  <si>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</si>
  <si>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</si>
  <si>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</si>
  <si>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</si>
  <si>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</si>
  <si>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</si>
  <si>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</si>
  <si>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</si>
  <si>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</si>
  <si>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</si>
  <si>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</si>
  <si>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</si>
  <si>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</si>
  <si>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</si>
  <si>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</si>
  <si>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</si>
  <si>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</si>
  <si>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</si>
  <si>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</si>
  <si>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</si>
  <si>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</si>
  <si>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</si>
  <si>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</si>
  <si>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</si>
  <si>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</si>
  <si>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</si>
  <si>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</si>
  <si>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</si>
  <si>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</si>
  <si>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</si>
  <si>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</si>
  <si>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</si>
  <si>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</si>
  <si>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</si>
  <si>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</si>
  <si>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</si>
  <si>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</si>
  <si>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</si>
  <si>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</si>
  <si>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</si>
  <si>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</si>
  <si>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</si>
  <si>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</si>
  <si>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</si>
  <si>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</si>
  <si>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</si>
  <si>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</si>
  <si>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</si>
  <si>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</si>
  <si>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</si>
  <si>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</si>
  <si>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</si>
  <si>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</si>
  <si>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</si>
  <si>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</si>
  <si>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</si>
  <si>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</si>
  <si>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</si>
  <si>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</si>
  <si>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</si>
  <si>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</si>
  <si>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</si>
  <si>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</si>
  <si>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</si>
  <si>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</si>
  <si>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</si>
  <si>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</si>
  <si>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</si>
  <si>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</si>
  <si>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</si>
  <si>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</si>
  <si>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</si>
  <si>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</si>
  <si>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</si>
  <si>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</si>
  <si>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</si>
  <si>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</si>
  <si>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</si>
  <si>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</si>
  <si>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</si>
  <si>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</si>
  <si>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</si>
  <si>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</si>
  <si>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</si>
  <si>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</si>
  <si>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</si>
  <si>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</si>
  <si>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</si>
  <si>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</si>
  <si>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</si>
  <si>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</si>
  <si>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</si>
  <si>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</si>
  <si>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</si>
  <si>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</si>
  <si>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</si>
  <si>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</si>
  <si>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</si>
  <si>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</si>
  <si>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</si>
  <si>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</si>
  <si>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</si>
  <si>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</si>
  <si>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</si>
  <si>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</si>
  <si>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</si>
  <si>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</si>
  <si>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</si>
  <si>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</si>
  <si>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</si>
  <si>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</si>
  <si>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</si>
  <si>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</si>
  <si>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</si>
  <si>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</si>
  <si>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</si>
  <si>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</si>
  <si>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</si>
  <si>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</si>
  <si>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</si>
  <si>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</si>
  <si>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</si>
  <si>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</si>
  <si>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</si>
  <si>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</si>
  <si>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</si>
  <si>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</si>
  <si>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</si>
  <si>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</si>
  <si>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</si>
  <si>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</si>
  <si>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</si>
  <si>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</si>
  <si>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</si>
  <si>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</si>
  <si>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</si>
  <si>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</si>
  <si>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</si>
  <si>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</si>
  <si>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</si>
  <si>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</si>
  <si>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</si>
  <si>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</si>
  <si>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</si>
  <si>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</si>
  <si>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</si>
  <si>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</si>
  <si>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</si>
  <si>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</si>
  <si>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</si>
  <si>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</si>
  <si>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</si>
  <si>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</si>
  <si>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</si>
  <si>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</si>
  <si>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</si>
  <si>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</si>
  <si>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</si>
  <si>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</si>
  <si>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</si>
  <si>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</si>
  <si>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</si>
  <si>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</si>
  <si>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</si>
  <si>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</si>
  <si>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</si>
  <si>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</si>
  <si>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</si>
  <si>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</si>
  <si>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</si>
  <si>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</si>
  <si>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</si>
  <si>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</si>
  <si>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</si>
  <si>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</si>
  <si>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</si>
  <si>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</si>
  <si>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</si>
  <si>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</si>
  <si>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</si>
  <si>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</si>
  <si>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</si>
  <si>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</si>
  <si>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</si>
  <si>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</si>
  <si>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</si>
  <si>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</si>
  <si>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</si>
  <si>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</si>
  <si>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</si>
  <si>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</si>
  <si>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</si>
  <si>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</si>
  <si>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</si>
  <si>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</si>
  <si>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</si>
  <si>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</si>
  <si>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</si>
  <si>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</si>
  <si>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</si>
  <si>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</si>
  <si>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</si>
  <si>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</si>
  <si>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</si>
  <si>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</si>
  <si>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</si>
  <si>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</si>
  <si>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</si>
  <si>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</si>
  <si>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</si>
  <si>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</si>
  <si>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</si>
  <si>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</si>
  <si>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</si>
  <si>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</si>
  <si>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</si>
  <si>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</si>
  <si>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</si>
  <si>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</si>
  <si>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</si>
  <si>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</si>
  <si>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</si>
  <si>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</si>
  <si>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</si>
  <si>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</si>
  <si>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</si>
  <si>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</si>
  <si>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</si>
  <si>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</si>
  <si>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</si>
  <si>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</si>
  <si>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</si>
  <si>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</si>
  <si>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</si>
  <si>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</si>
  <si>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</si>
  <si>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</si>
  <si>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</si>
  <si>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</si>
  <si>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</si>
  <si>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</si>
  <si>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</si>
  <si>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</si>
  <si>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</si>
  <si>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</si>
  <si>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</si>
  <si>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</si>
  <si>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</si>
  <si>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</si>
  <si>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</si>
  <si>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</si>
  <si>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</si>
  <si>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</si>
  <si>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</si>
  <si>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</si>
  <si>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</si>
  <si>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</si>
  <si>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</si>
  <si>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</si>
  <si>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</si>
  <si>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</si>
  <si>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</si>
  <si>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</si>
  <si>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</si>
  <si>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</si>
  <si>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</si>
  <si>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</si>
  <si>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</si>
  <si>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</si>
  <si>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</si>
  <si>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</si>
  <si>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</si>
  <si>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</si>
  <si>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</si>
  <si>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</si>
  <si>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</si>
  <si>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</si>
  <si>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</si>
  <si>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</si>
  <si>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</si>
  <si>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</si>
  <si>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</si>
  <si>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</si>
  <si>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</si>
  <si>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</si>
  <si>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</si>
  <si>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</si>
  <si>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</si>
  <si>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</si>
  <si>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</si>
  <si>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</si>
  <si>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</si>
  <si>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</si>
  <si>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</si>
  <si>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</si>
  <si>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</si>
  <si>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</si>
  <si>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</si>
  <si>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</si>
  <si>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</si>
  <si>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</si>
  <si>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</si>
  <si>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</si>
  <si>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</si>
  <si>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</si>
  <si>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</si>
  <si>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</si>
  <si>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</si>
  <si>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</si>
  <si>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</si>
  <si>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</si>
  <si>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</si>
  <si>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</si>
  <si>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</si>
  <si>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</si>
  <si>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</si>
  <si>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</si>
  <si>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</si>
  <si>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</si>
  <si>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</si>
  <si>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</si>
  <si>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</si>
  <si>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</si>
  <si>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</si>
  <si>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</si>
  <si>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</si>
  <si>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</si>
  <si>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</si>
  <si>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</si>
  <si>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</si>
  <si>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</si>
  <si>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</si>
  <si>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</si>
  <si>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</si>
  <si>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</si>
  <si>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</si>
  <si>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</si>
  <si>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</si>
  <si>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</si>
  <si>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</si>
  <si>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</si>
  <si>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</si>
  <si>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</si>
  <si>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</si>
  <si>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</si>
  <si>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</si>
  <si>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</si>
  <si>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</si>
  <si>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</si>
  <si>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</si>
  <si>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</si>
  <si>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</si>
  <si>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</si>
  <si>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</si>
  <si>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</si>
  <si>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</si>
  <si>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</si>
  <si>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</si>
  <si>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</si>
  <si>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</si>
  <si>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</si>
  <si>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</si>
  <si>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</si>
  <si>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</si>
  <si>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</si>
  <si>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</si>
  <si>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</si>
  <si>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</si>
  <si>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</si>
  <si>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</si>
  <si>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</si>
  <si>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</si>
  <si>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</si>
  <si>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</si>
  <si>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</si>
  <si>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</si>
  <si>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</si>
  <si>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</si>
  <si>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</si>
  <si>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</si>
  <si>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</si>
  <si>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</si>
  <si>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</si>
  <si>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</si>
  <si>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</si>
  <si>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</si>
  <si>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</si>
  <si>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</si>
  <si>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</si>
  <si>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</si>
  <si>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</si>
  <si>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</si>
  <si>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</si>
  <si>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</si>
  <si>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</si>
  <si>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</si>
  <si>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</si>
  <si>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</si>
  <si>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</si>
  <si>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</si>
  <si>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</si>
  <si>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</si>
  <si>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</si>
  <si>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</si>
  <si>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</si>
  <si>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</si>
  <si>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</si>
  <si>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</si>
  <si>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</si>
  <si>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</si>
  <si>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</si>
  <si>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</si>
  <si>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</si>
  <si>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</si>
  <si>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</si>
  <si>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</si>
  <si>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</si>
  <si>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</si>
  <si>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</si>
  <si>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</si>
  <si>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</si>
  <si>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</si>
  <si>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</si>
  <si>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</si>
  <si>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</si>
  <si>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</si>
  <si>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</si>
  <si>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</si>
  <si>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</si>
  <si>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</si>
  <si>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</si>
  <si>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</si>
  <si>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</si>
  <si>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</si>
  <si>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</si>
  <si>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</si>
  <si>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</si>
  <si>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</si>
  <si>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</si>
  <si>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</si>
  <si>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</si>
  <si>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</si>
  <si>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</si>
  <si>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</si>
  <si>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</si>
  <si>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</si>
  <si>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</si>
  <si>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</si>
  <si>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</si>
  <si>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</si>
  <si>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</si>
  <si>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</si>
  <si>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</si>
  <si>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</si>
  <si>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</si>
  <si>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</si>
  <si>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</si>
  <si>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</si>
  <si>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</si>
  <si>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</si>
  <si>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</si>
  <si>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</si>
  <si>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</si>
  <si>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</si>
  <si>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</si>
  <si>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</si>
  <si>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</si>
  <si>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</si>
  <si>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</si>
  <si>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</si>
  <si>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</si>
  <si>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</si>
  <si>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</si>
  <si>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</si>
  <si>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</si>
  <si>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</si>
  <si>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</si>
  <si>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</si>
  <si>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</si>
  <si>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</si>
  <si>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</si>
  <si>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</si>
  <si>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</si>
  <si>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</si>
  <si>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</si>
  <si>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</si>
  <si>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</si>
  <si>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</si>
  <si>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</si>
  <si>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</si>
  <si>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</si>
  <si>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</si>
  <si>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</si>
  <si>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</si>
  <si>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</si>
  <si>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</si>
  <si>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</si>
  <si>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</si>
  <si>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</si>
  <si>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</si>
  <si>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</si>
  <si>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</si>
  <si>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</si>
  <si>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</si>
  <si>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</si>
  <si>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</si>
  <si>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</si>
  <si>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</si>
  <si>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</si>
  <si>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</si>
  <si>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</si>
  <si>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</si>
  <si>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</si>
  <si>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</si>
  <si>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</si>
  <si>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</si>
  <si>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</si>
  <si>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</si>
  <si>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</si>
  <si>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</si>
  <si>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</si>
  <si>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</si>
  <si>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</si>
  <si>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</si>
  <si>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</si>
  <si>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</si>
  <si>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</si>
  <si>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</si>
  <si>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</si>
  <si>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</si>
  <si>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</si>
  <si>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</si>
  <si>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</si>
  <si>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</si>
  <si>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</si>
  <si>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</si>
  <si>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</si>
  <si>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</si>
  <si>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</si>
  <si>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</si>
  <si>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</si>
  <si>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</si>
  <si>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</si>
  <si>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</si>
  <si>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</si>
  <si>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</si>
  <si>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</si>
  <si>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</si>
  <si>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</si>
  <si>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</si>
  <si>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</si>
  <si>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</si>
  <si>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</si>
  <si>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</si>
  <si>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</si>
  <si>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</si>
  <si>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</si>
  <si>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</si>
  <si>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</si>
  <si>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</si>
  <si>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</si>
  <si>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</si>
  <si>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</si>
  <si>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</si>
  <si>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</si>
  <si>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</si>
  <si>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</si>
  <si>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</si>
  <si>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</si>
  <si>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</si>
  <si>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</si>
  <si>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</si>
  <si>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</si>
  <si>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</si>
  <si>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</si>
  <si>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</si>
  <si>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</si>
  <si>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</si>
  <si>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</si>
  <si>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</si>
  <si>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</si>
  <si>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</si>
  <si>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</si>
  <si>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</si>
  <si>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</si>
  <si>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</si>
  <si>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</si>
  <si>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</si>
  <si>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</si>
  <si>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</si>
  <si>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</si>
  <si>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</si>
  <si>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</si>
  <si>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</si>
  <si>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</si>
  <si>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</si>
  <si>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</si>
  <si>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</si>
  <si>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</si>
  <si>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</si>
  <si>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</si>
  <si>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</si>
  <si>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</si>
  <si>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</si>
  <si>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</si>
  <si>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</si>
  <si>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</si>
  <si>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</si>
  <si>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</si>
  <si>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</si>
  <si>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</si>
  <si>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</si>
  <si>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</si>
  <si>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</si>
  <si>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</si>
  <si>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</si>
  <si>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</si>
  <si>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</si>
  <si>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</si>
  <si>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</si>
  <si>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</si>
  <si>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</si>
  <si>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</si>
  <si>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</si>
  <si>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</si>
  <si>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</si>
  <si>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</si>
  <si>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</si>
  <si>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</si>
  <si>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</si>
  <si>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</si>
  <si>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</si>
  <si>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</si>
  <si>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</si>
  <si>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</si>
  <si>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</si>
  <si>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</si>
  <si>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</si>
  <si>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</si>
  <si>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</si>
  <si>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</si>
  <si>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</si>
  <si>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</si>
  <si>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</si>
  <si>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</si>
  <si>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</si>
  <si>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</si>
  <si>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</si>
  <si>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</si>
  <si>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</si>
  <si>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</si>
  <si>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</si>
  <si>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</si>
  <si>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</si>
  <si>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</si>
  <si>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</si>
  <si>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</si>
  <si>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</si>
  <si>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</si>
  <si>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</si>
  <si>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</si>
  <si>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</si>
  <si>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</si>
  <si>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</si>
  <si>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</si>
  <si>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</si>
  <si>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</si>
  <si>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</si>
  <si>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</si>
  <si>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</si>
  <si>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</si>
  <si>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</si>
  <si>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</si>
  <si>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</si>
  <si>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</si>
  <si>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</si>
  <si>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</si>
  <si>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</si>
  <si>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</si>
  <si>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</si>
  <si>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</si>
  <si>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</si>
  <si>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</si>
  <si>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</si>
  <si>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</si>
  <si>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</si>
  <si>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</si>
  <si>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</si>
  <si>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</si>
  <si>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</si>
  <si>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</si>
  <si>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</si>
  <si>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</si>
  <si>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</si>
  <si>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</si>
  <si>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</si>
  <si>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</si>
  <si>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</si>
  <si>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</si>
  <si>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</si>
  <si>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</si>
  <si>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</si>
  <si>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</si>
  <si>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</si>
  <si>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</si>
  <si>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</si>
  <si>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</si>
  <si>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</si>
  <si>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</si>
  <si>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</si>
  <si>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</si>
  <si>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</si>
  <si>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</si>
  <si>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</si>
  <si>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</si>
  <si>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</si>
  <si>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</si>
  <si>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</si>
  <si>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</si>
  <si>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</si>
  <si>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</si>
  <si>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</si>
  <si>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</si>
  <si>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</si>
  <si>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</si>
  <si>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</si>
  <si>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</si>
  <si>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</si>
  <si>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</si>
  <si>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</si>
  <si>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</si>
  <si>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</si>
  <si>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</si>
  <si>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</si>
  <si>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</si>
  <si>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</si>
  <si>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</si>
  <si>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</si>
  <si>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</si>
  <si>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</si>
  <si>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</si>
  <si>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</si>
  <si>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</si>
  <si>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</si>
  <si>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</si>
  <si>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</si>
  <si>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</si>
  <si>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</si>
  <si>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</si>
  <si>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</si>
  <si>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</si>
  <si>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</si>
  <si>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</si>
  <si>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</si>
  <si>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</si>
  <si>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</si>
  <si>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</si>
  <si>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</si>
  <si>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</si>
  <si>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</si>
  <si>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</si>
  <si>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</si>
  <si>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</si>
  <si>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</si>
  <si>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</si>
  <si>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</si>
  <si>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</si>
  <si>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</si>
  <si>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</si>
  <si>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</si>
  <si>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</si>
  <si>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</si>
  <si>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</si>
  <si>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</si>
  <si>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</si>
  <si>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</si>
  <si>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</si>
  <si>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</si>
  <si>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</si>
  <si>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</si>
  <si>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</si>
  <si>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</si>
  <si>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</si>
  <si>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</si>
  <si>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</si>
  <si>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</si>
  <si>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</si>
  <si>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</si>
  <si>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</si>
  <si>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</si>
  <si>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</si>
  <si>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</si>
  <si>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</si>
  <si>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</si>
  <si>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</si>
  <si>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</si>
  <si>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</si>
  <si>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</si>
  <si>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</si>
  <si>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</si>
  <si>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</si>
  <si>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</si>
  <si>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</si>
  <si>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</si>
  <si>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</si>
  <si>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</si>
  <si>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</si>
  <si>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</si>
  <si>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</si>
  <si>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</si>
  <si>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</si>
  <si>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</si>
  <si>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</si>
  <si>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</si>
  <si>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</si>
  <si>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</si>
  <si>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</si>
  <si>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</si>
  <si>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</si>
  <si>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</si>
  <si>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</si>
  <si>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</si>
  <si>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</si>
  <si>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</si>
  <si>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</si>
  <si>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</si>
  <si>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</si>
  <si>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</si>
  <si>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</si>
  <si>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</si>
  <si>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</si>
  <si>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</si>
  <si>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</si>
  <si>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</si>
  <si>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</si>
  <si>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</si>
  <si>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</si>
  <si>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</si>
  <si>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</si>
  <si>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</si>
  <si>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</si>
  <si>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</si>
  <si>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</si>
  <si>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</si>
  <si>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</si>
  <si>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</si>
  <si>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</si>
  <si>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</si>
  <si>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</si>
  <si>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</si>
  <si>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</si>
  <si>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</si>
  <si>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</si>
  <si>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</si>
  <si>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</si>
  <si>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</si>
  <si>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</si>
  <si>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</si>
  <si>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</si>
  <si>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</si>
  <si>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</si>
  <si>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</si>
  <si>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</si>
  <si>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</si>
  <si>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</si>
  <si>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</si>
  <si>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</si>
  <si>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</si>
  <si>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</si>
  <si>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</si>
  <si>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</si>
  <si>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</si>
  <si>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</si>
  <si>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</si>
  <si>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</si>
  <si>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</si>
  <si>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</si>
  <si>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</si>
  <si>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</si>
  <si>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</si>
  <si>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</si>
  <si>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</si>
  <si>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</si>
  <si>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</si>
  <si>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</si>
  <si>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</si>
  <si>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</si>
  <si>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</si>
  <si>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</si>
  <si>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</si>
  <si>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</si>
  <si>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</si>
  <si>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</si>
  <si>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</si>
  <si>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</si>
  <si>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</si>
  <si>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</si>
  <si>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</si>
  <si>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</si>
  <si>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</si>
  <si>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</si>
  <si>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</si>
  <si>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</si>
  <si>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</si>
  <si>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</si>
  <si>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</si>
  <si>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</si>
  <si>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</si>
  <si>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</si>
  <si>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</si>
  <si>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</si>
  <si>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</si>
  <si>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</si>
  <si>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</si>
  <si>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</si>
  <si>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</si>
  <si>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</si>
  <si>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</si>
  <si>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</si>
  <si>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</si>
  <si>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</si>
  <si>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</si>
  <si>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</si>
  <si>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</si>
  <si>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</si>
  <si>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</si>
  <si>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</si>
  <si>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</si>
  <si>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</si>
  <si>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</si>
  <si>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</si>
  <si>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</si>
  <si>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</si>
  <si>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</si>
  <si>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</si>
  <si>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</si>
  <si>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</si>
  <si>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</si>
  <si>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</si>
  <si>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</si>
  <si>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</si>
  <si>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</si>
  <si>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</si>
  <si>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</si>
  <si>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</si>
  <si>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</si>
  <si>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</si>
  <si>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</si>
  <si>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</si>
  <si>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</si>
  <si>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</si>
  <si>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</si>
  <si>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</si>
  <si>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</si>
  <si>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</si>
  <si>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</si>
  <si>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</si>
  <si>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</si>
  <si>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</si>
  <si>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</si>
  <si>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</si>
  <si>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</si>
  <si>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</si>
  <si>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</si>
  <si>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</si>
  <si>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</si>
  <si>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</si>
  <si>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</si>
  <si>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</si>
  <si>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</si>
  <si>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</si>
  <si>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</si>
  <si>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</si>
  <si>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</si>
  <si>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</si>
  <si>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</si>
  <si>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</si>
  <si>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</si>
  <si>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</si>
  <si>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</si>
  <si>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</si>
  <si>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</si>
  <si>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</si>
  <si>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</si>
  <si>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</si>
  <si>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</si>
  <si>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</si>
  <si>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</si>
  <si>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</si>
  <si>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</si>
  <si>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</si>
  <si>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</si>
  <si>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</si>
  <si>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</si>
  <si>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</si>
  <si>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</si>
  <si>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</si>
  <si>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</si>
  <si>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</si>
  <si>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</si>
  <si>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</si>
  <si>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</si>
  <si>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</si>
  <si>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</si>
  <si>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</si>
  <si>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</si>
  <si>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</si>
  <si>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</si>
  <si>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</si>
  <si>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</si>
  <si>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</si>
  <si>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</si>
  <si>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</si>
  <si>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</si>
  <si>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</si>
  <si>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</si>
  <si>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</si>
  <si>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</si>
  <si>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</si>
  <si>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</si>
  <si>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</si>
  <si>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</si>
  <si>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</si>
  <si>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</si>
  <si>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</si>
  <si>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</si>
  <si>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</si>
  <si>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</si>
  <si>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</si>
  <si>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</si>
  <si>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</si>
  <si>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</si>
  <si>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</si>
  <si>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</si>
  <si>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</si>
  <si>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</si>
  <si>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</si>
  <si>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</si>
  <si>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</si>
  <si>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</si>
  <si>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</si>
  <si>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</si>
  <si>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</si>
  <si>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</si>
  <si>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</si>
  <si>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</si>
  <si>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</si>
  <si>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</si>
  <si>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</si>
  <si>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</si>
  <si>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</si>
  <si>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</si>
  <si>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</si>
  <si>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</si>
  <si>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</si>
  <si>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</si>
  <si>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</si>
  <si>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</si>
  <si>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</si>
  <si>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</si>
  <si>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</si>
  <si>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</si>
  <si>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</si>
  <si>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</si>
  <si>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</si>
  <si>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</si>
  <si>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</si>
  <si>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</si>
  <si>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</si>
  <si>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</si>
  <si>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</si>
  <si>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</si>
  <si>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</si>
  <si>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</si>
  <si>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</si>
  <si>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</si>
  <si>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</si>
  <si>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</si>
  <si>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</si>
  <si>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</si>
  <si>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</si>
  <si>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</si>
  <si>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</si>
  <si>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</si>
  <si>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</si>
  <si>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</si>
  <si>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</si>
  <si>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</si>
  <si>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</si>
  <si>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</si>
  <si>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</si>
  <si>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</si>
  <si>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</si>
  <si>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</si>
  <si>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</si>
  <si>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</si>
  <si>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</si>
  <si>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</si>
  <si>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</si>
  <si>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</si>
  <si>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</si>
  <si>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</si>
  <si>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</si>
  <si>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</si>
  <si>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</si>
  <si>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</si>
  <si>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</si>
  <si>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</si>
  <si>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</si>
  <si>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</si>
  <si>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</si>
  <si>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</si>
  <si>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</si>
  <si>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</si>
  <si>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</si>
  <si>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</si>
  <si>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</si>
  <si>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</si>
  <si>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</si>
  <si>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</si>
  <si>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</si>
  <si>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</si>
  <si>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</si>
  <si>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</si>
  <si>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</si>
  <si>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</si>
  <si>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</si>
  <si>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</si>
  <si>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</si>
  <si>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</si>
  <si>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</si>
  <si>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</si>
  <si>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</si>
  <si>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</si>
  <si>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</si>
  <si>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</si>
  <si>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</si>
  <si>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</si>
  <si>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</si>
  <si>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</si>
  <si>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</si>
  <si>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</si>
  <si>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</si>
  <si>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</si>
  <si>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</si>
  <si>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</si>
  <si>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</si>
  <si>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</si>
  <si>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</si>
  <si>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</si>
  <si>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</si>
  <si>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</si>
  <si>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</si>
  <si>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</si>
  <si>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</si>
  <si>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</si>
  <si>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</si>
  <si>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</si>
  <si>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</si>
  <si>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</si>
  <si>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</si>
  <si>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</si>
  <si>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</si>
  <si>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</si>
  <si>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</si>
  <si>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</si>
  <si>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</si>
  <si>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</si>
  <si>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</si>
  <si>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</si>
  <si>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</si>
  <si>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</si>
  <si>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</si>
  <si>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</si>
  <si>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</si>
  <si>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</si>
  <si>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</si>
  <si>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</si>
  <si>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</si>
  <si>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</si>
  <si>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</si>
  <si>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</si>
  <si>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</si>
  <si>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</si>
  <si>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</si>
  <si>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</si>
  <si>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</si>
  <si>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</si>
  <si>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</si>
  <si>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</si>
  <si>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</si>
  <si>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</si>
  <si>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</si>
  <si>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</si>
  <si>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</si>
  <si>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</si>
  <si>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</si>
  <si>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</si>
  <si>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</si>
  <si>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</si>
  <si>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</si>
  <si>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</si>
  <si>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</si>
  <si>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</si>
  <si>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</si>
  <si>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</si>
  <si>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</si>
  <si>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</si>
  <si>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</si>
  <si>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</si>
  <si>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</si>
  <si>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</si>
  <si>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</si>
  <si>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</si>
  <si>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</si>
  <si>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</si>
  <si>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</si>
  <si>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</si>
  <si>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</si>
  <si>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</si>
  <si>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</si>
  <si>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</si>
  <si>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</si>
  <si>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</si>
  <si>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</si>
  <si>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</si>
  <si>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</si>
  <si>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</si>
  <si>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</si>
  <si>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</si>
  <si>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</si>
  <si>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</si>
  <si>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</si>
  <si>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</si>
  <si>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</si>
  <si>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</si>
  <si>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</si>
  <si>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</si>
  <si>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</si>
  <si>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</si>
  <si>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</si>
  <si>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</si>
  <si>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</si>
  <si>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</si>
  <si>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</si>
  <si>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</si>
  <si>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</si>
  <si>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</si>
  <si>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</si>
  <si>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</si>
  <si>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</si>
  <si>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</si>
  <si>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</si>
  <si>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</si>
  <si>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</si>
  <si>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</si>
  <si>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</si>
  <si>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</si>
  <si>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</si>
  <si>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</si>
  <si>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</si>
  <si>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</si>
  <si>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</si>
  <si>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</si>
  <si>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</si>
  <si>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</si>
  <si>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</si>
  <si>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</si>
  <si>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</si>
  <si>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</si>
  <si>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</si>
  <si>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</si>
  <si>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</si>
  <si>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</si>
  <si>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</si>
  <si>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</si>
  <si>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</si>
  <si>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</si>
  <si>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</si>
  <si>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</si>
  <si>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</si>
  <si>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</si>
  <si>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</si>
  <si>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</si>
  <si>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</si>
  <si>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</si>
  <si>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</si>
  <si>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</si>
  <si>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</si>
  <si>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</si>
  <si>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</si>
  <si>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</si>
  <si>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</si>
  <si>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</si>
  <si>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</si>
  <si>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</si>
  <si>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</si>
  <si>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</si>
  <si>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</si>
  <si>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</si>
  <si>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</si>
  <si>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</si>
  <si>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</si>
  <si>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</si>
  <si>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</si>
  <si>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</si>
  <si>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</si>
  <si>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</si>
  <si>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</si>
  <si>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</si>
  <si>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</si>
  <si>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</si>
  <si>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</si>
  <si>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</si>
  <si>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</si>
  <si>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</si>
  <si>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</si>
  <si>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</si>
  <si>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</si>
  <si>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</si>
  <si>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</si>
  <si>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</si>
  <si>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</si>
  <si>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</si>
  <si>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</si>
  <si>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</si>
  <si>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</si>
  <si>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</si>
  <si>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</si>
  <si>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</si>
  <si>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</si>
  <si>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</si>
  <si>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</si>
  <si>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</si>
  <si>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</si>
  <si>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</si>
  <si>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</si>
  <si>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</si>
  <si>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</si>
  <si>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</si>
  <si>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</si>
  <si>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</si>
  <si>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</si>
  <si>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</si>
  <si>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</si>
  <si>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</si>
  <si>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</si>
  <si>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</si>
  <si>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</si>
  <si>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</si>
  <si>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</si>
  <si>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</si>
  <si>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</si>
  <si>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</si>
  <si>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</si>
  <si>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</si>
  <si>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</si>
  <si>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</si>
  <si>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</si>
  <si>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</si>
  <si>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</si>
  <si>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</si>
  <si>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</si>
  <si>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</si>
  <si>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</si>
  <si>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</si>
  <si>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</si>
  <si>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</si>
  <si>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</si>
  <si>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</si>
  <si>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</si>
  <si>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</si>
  <si>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</si>
  <si>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</si>
  <si>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</si>
  <si>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</si>
  <si>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</si>
  <si>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</si>
  <si>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</si>
  <si>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</si>
  <si>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</si>
  <si>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</si>
  <si>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</si>
  <si>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</si>
  <si>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</si>
  <si>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</si>
  <si>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</si>
  <si>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</si>
  <si>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</si>
  <si>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</si>
  <si>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</si>
  <si>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</si>
  <si>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</si>
  <si>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</si>
  <si>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</si>
  <si>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</si>
  <si>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</si>
  <si>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</si>
  <si>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</si>
  <si>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</si>
  <si>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</si>
  <si>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</si>
  <si>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</si>
  <si>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</si>
  <si>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</si>
  <si>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</si>
  <si>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</si>
  <si>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</si>
  <si>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</si>
  <si>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</si>
  <si>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</si>
  <si>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</si>
  <si>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</si>
  <si>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</si>
  <si>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</si>
  <si>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</si>
  <si>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</si>
  <si>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</si>
  <si>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</si>
  <si>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</si>
  <si>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</si>
  <si>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</si>
  <si>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</si>
  <si>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</si>
  <si>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</si>
  <si>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</si>
  <si>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</si>
  <si>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</si>
  <si>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</si>
  <si>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</si>
  <si>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</si>
  <si>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</si>
  <si>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</si>
  <si>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</si>
  <si>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</si>
  <si>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</si>
  <si>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</si>
  <si>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</si>
  <si>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</si>
  <si>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</si>
  <si>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</si>
  <si>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</si>
  <si>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</si>
  <si>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</si>
  <si>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</si>
  <si>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</si>
  <si>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</si>
  <si>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</si>
  <si>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</si>
  <si>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</si>
  <si>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</si>
  <si>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</si>
  <si>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</si>
  <si>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</si>
  <si>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</si>
  <si>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</si>
  <si>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</si>
  <si>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</si>
  <si>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</si>
  <si>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</si>
  <si>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</si>
  <si>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</si>
  <si>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</si>
  <si>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</si>
  <si>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</si>
  <si>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</si>
  <si>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</si>
  <si>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</si>
  <si>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</si>
  <si>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</si>
  <si>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</si>
  <si>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</si>
  <si>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</si>
  <si>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</si>
  <si>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</si>
  <si>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</si>
  <si>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</si>
  <si>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</si>
  <si>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</si>
  <si>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</si>
  <si>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</si>
  <si>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</si>
  <si>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</si>
  <si>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</si>
  <si>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</si>
  <si>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</si>
  <si>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</si>
  <si>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</si>
  <si>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</si>
  <si>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</si>
  <si>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</si>
  <si>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</si>
  <si>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</si>
  <si>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</si>
  <si>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</si>
  <si>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</si>
  <si>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</si>
  <si>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</si>
  <si>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</si>
  <si>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</si>
  <si>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</si>
  <si>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</si>
  <si>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</si>
  <si>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</si>
  <si>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</si>
  <si>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</si>
  <si>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</si>
  <si>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</si>
  <si>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</si>
  <si>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</si>
  <si>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</si>
  <si>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</si>
  <si>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</si>
  <si>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</si>
  <si>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</si>
  <si>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</si>
  <si>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</si>
  <si>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</si>
  <si>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</si>
  <si>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</si>
  <si>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</si>
  <si>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</si>
  <si>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</si>
  <si>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</si>
  <si>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</si>
  <si>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</si>
  <si>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</si>
  <si>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</si>
  <si>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</si>
  <si>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</si>
  <si>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</si>
  <si>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</si>
  <si>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</si>
  <si>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</si>
  <si>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</si>
  <si>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</si>
  <si>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</si>
  <si>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</si>
  <si>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</si>
  <si>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</si>
  <si>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</si>
  <si>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</si>
  <si>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</si>
  <si>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</si>
  <si>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</si>
  <si>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</si>
  <si>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</si>
  <si>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</si>
  <si>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</si>
  <si>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</si>
  <si>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</si>
  <si>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</si>
  <si>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</si>
  <si>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</si>
  <si>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</si>
  <si>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</si>
  <si>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</si>
  <si>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</si>
  <si>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</si>
  <si>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</si>
  <si>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</si>
  <si>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</si>
  <si>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</si>
  <si>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</si>
  <si>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</si>
  <si>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</si>
  <si>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</si>
  <si>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</si>
  <si>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</si>
  <si>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</si>
  <si>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</si>
  <si>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</si>
  <si>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</si>
  <si>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</si>
  <si>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</si>
  <si>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</si>
  <si>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</si>
  <si>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</si>
  <si>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</si>
  <si>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</si>
  <si>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</si>
  <si>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</si>
  <si>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</si>
  <si>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</si>
  <si>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</si>
  <si>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</si>
  <si>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</si>
  <si>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</si>
  <si>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</si>
  <si>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</si>
  <si>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</si>
  <si>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</si>
  <si>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</si>
  <si>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</si>
  <si>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</si>
  <si>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</si>
  <si>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</si>
  <si>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</si>
  <si>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</si>
  <si>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</si>
  <si>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</si>
  <si>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</si>
  <si>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</si>
  <si>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</si>
  <si>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</si>
  <si>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</si>
  <si>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</si>
  <si>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</si>
  <si>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</si>
  <si>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</si>
  <si>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</si>
  <si>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</si>
  <si>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</si>
  <si>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</si>
  <si>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</si>
  <si>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</si>
  <si>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</si>
  <si>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</si>
  <si>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</si>
  <si>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</si>
  <si>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</si>
  <si>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</si>
  <si>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</si>
  <si>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</si>
  <si>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</si>
  <si>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</si>
  <si>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</si>
  <si>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</si>
  <si>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</si>
  <si>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</si>
  <si>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</si>
  <si>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</si>
  <si>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</si>
  <si>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</si>
  <si>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</si>
  <si>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</si>
  <si>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</si>
  <si>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</si>
  <si>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</si>
  <si>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</si>
  <si>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</si>
  <si>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</si>
  <si>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</si>
  <si>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</si>
  <si>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</si>
  <si>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</si>
  <si>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</si>
  <si>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</si>
  <si>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</si>
  <si>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</si>
  <si>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</si>
  <si>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</si>
  <si>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</si>
  <si>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</si>
  <si>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</si>
  <si>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</si>
  <si>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</si>
  <si>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</si>
  <si>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</si>
  <si>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</si>
  <si>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</si>
  <si>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</si>
  <si>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</si>
  <si>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</si>
  <si>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</si>
  <si>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</si>
  <si>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</si>
  <si>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</si>
  <si>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</si>
  <si>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</si>
  <si>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</si>
  <si>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</si>
  <si>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</si>
  <si>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</si>
  <si>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</si>
  <si>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</si>
  <si>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</si>
  <si>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</si>
  <si>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</si>
  <si>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</si>
  <si>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</si>
  <si>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</si>
  <si>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</si>
  <si>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</si>
  <si>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</si>
  <si>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</si>
  <si>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</si>
  <si>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</si>
  <si>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</si>
  <si>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</si>
  <si>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</si>
  <si>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</si>
  <si>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</si>
  <si>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</si>
  <si>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</si>
  <si>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</si>
  <si>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</si>
  <si>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</si>
  <si>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</si>
  <si>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</si>
  <si>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</si>
  <si>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</si>
  <si>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</si>
  <si>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</si>
  <si>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</si>
  <si>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</si>
  <si>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</si>
  <si>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</si>
  <si>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</si>
  <si>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</si>
  <si>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</si>
  <si>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</si>
  <si>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</si>
  <si>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</si>
  <si>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</si>
  <si>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</si>
  <si>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</si>
  <si>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</si>
  <si>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</si>
  <si>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</si>
  <si>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</si>
  <si>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</si>
  <si>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</si>
  <si>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</si>
  <si>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</si>
  <si>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</si>
  <si>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</si>
  <si>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</si>
  <si>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</si>
  <si>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</si>
  <si>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</si>
  <si>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</si>
  <si>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</si>
  <si>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</si>
  <si>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</si>
  <si>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</si>
  <si>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</si>
  <si>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</si>
  <si>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</si>
  <si>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</si>
  <si>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</si>
  <si>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</si>
  <si>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</si>
  <si>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</si>
  <si>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</si>
  <si>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</si>
  <si>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</si>
  <si>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</si>
  <si>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</si>
  <si>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</si>
  <si>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</si>
  <si>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</si>
  <si>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</si>
  <si>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</si>
  <si>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</si>
  <si>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</si>
  <si>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</si>
  <si>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</si>
  <si>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</si>
  <si>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</si>
  <si>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</si>
  <si>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</si>
  <si>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</si>
  <si>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</si>
  <si>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</si>
  <si>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</si>
  <si>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</si>
  <si>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</si>
  <si>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</si>
  <si>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</si>
  <si>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</si>
  <si>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</si>
  <si>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</si>
  <si>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</si>
  <si>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</si>
  <si>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</si>
  <si>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</si>
  <si>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</si>
  <si>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</si>
  <si>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</si>
  <si>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</si>
  <si>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</si>
  <si>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</si>
  <si>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</si>
  <si>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</si>
  <si>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</si>
  <si>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</si>
  <si>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</si>
  <si>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</si>
  <si>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</si>
  <si>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</si>
  <si>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</si>
  <si>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</si>
  <si>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</si>
  <si>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</si>
  <si>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</si>
  <si>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</si>
  <si>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</si>
  <si>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</si>
  <si>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</si>
  <si>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</si>
  <si>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</si>
  <si>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</si>
  <si>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</si>
  <si>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</si>
  <si>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</si>
  <si>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</si>
  <si>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</si>
  <si>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</si>
  <si>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</si>
  <si>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</si>
  <si>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</si>
  <si>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</si>
  <si>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</si>
  <si>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</si>
  <si>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</si>
  <si>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</si>
  <si>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</si>
  <si>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</si>
  <si>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</si>
  <si>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</si>
  <si>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</si>
  <si>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</si>
  <si>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</si>
  <si>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</si>
  <si>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</si>
  <si>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</si>
  <si>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</si>
  <si>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</si>
  <si>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</si>
  <si>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</si>
  <si>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</si>
  <si>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</si>
  <si>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</si>
  <si>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</si>
  <si>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</si>
  <si>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</si>
  <si>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</si>
  <si>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</si>
  <si>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</si>
  <si>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</si>
  <si>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</si>
  <si>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</si>
  <si>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</si>
  <si>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</si>
  <si>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</si>
  <si>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</si>
  <si>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</si>
  <si>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</si>
  <si>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</si>
  <si>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</si>
  <si>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</si>
  <si>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</si>
  <si>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</si>
  <si>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</si>
  <si>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</si>
  <si>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</si>
  <si>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</si>
  <si>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</si>
  <si>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</si>
  <si>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</si>
  <si>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</si>
  <si>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</si>
  <si>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</si>
  <si>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</si>
  <si>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</si>
  <si>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</si>
  <si>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</si>
  <si>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</si>
  <si>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</si>
  <si>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</si>
  <si>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</si>
  <si>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</si>
  <si>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</si>
  <si>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</si>
  <si>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</si>
  <si>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</si>
  <si>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</si>
  <si>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</si>
  <si>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</si>
  <si>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</si>
  <si>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</si>
  <si>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</si>
  <si>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</si>
  <si>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</si>
  <si>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</si>
  <si>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</si>
  <si>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</si>
  <si>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</si>
  <si>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</si>
  <si>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</si>
  <si>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</si>
  <si>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</si>
  <si>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</si>
  <si>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</si>
  <si>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</si>
  <si>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</si>
  <si>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</si>
  <si>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</si>
  <si>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</si>
  <si>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</si>
  <si>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</si>
  <si>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</si>
  <si>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</si>
  <si>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</si>
  <si>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</si>
  <si>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</si>
  <si>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</si>
  <si>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</si>
  <si>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</si>
  <si>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</si>
  <si>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</si>
  <si>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</si>
  <si>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</si>
  <si>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</si>
  <si>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</si>
  <si>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</si>
  <si>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</si>
  <si>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</si>
  <si>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</si>
  <si>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</si>
  <si>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</si>
  <si>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</si>
  <si>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</si>
  <si>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</si>
  <si>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</si>
  <si>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</si>
  <si>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</si>
  <si>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</si>
  <si>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</si>
  <si>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</si>
  <si>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</si>
  <si>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</si>
  <si>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</si>
  <si>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</si>
  <si>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</si>
  <si>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</si>
  <si>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</si>
  <si>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</si>
  <si>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</si>
  <si>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</si>
  <si>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</si>
  <si>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</si>
  <si>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</si>
  <si>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</si>
  <si>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</si>
  <si>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</si>
  <si>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</si>
  <si>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</si>
  <si>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</si>
  <si>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</si>
  <si>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</si>
  <si>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</si>
  <si>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</si>
  <si>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</si>
  <si>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</si>
  <si>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</si>
  <si>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</si>
  <si>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</si>
  <si>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</si>
  <si>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</si>
  <si>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</si>
  <si>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</si>
  <si>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</si>
  <si>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</si>
  <si>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</si>
  <si>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</si>
  <si>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</si>
  <si>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</si>
  <si>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</si>
  <si>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</si>
  <si>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</si>
  <si>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</si>
  <si>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</si>
  <si>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</si>
  <si>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</si>
  <si>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</si>
  <si>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</si>
  <si>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</si>
  <si>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</si>
  <si>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</si>
  <si>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</si>
  <si>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</si>
  <si>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</si>
  <si>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</si>
  <si>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</si>
  <si>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</si>
  <si>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</si>
  <si>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</si>
  <si>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</si>
  <si>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</si>
  <si>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</si>
  <si>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</si>
  <si>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</si>
  <si>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</si>
  <si>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</si>
  <si>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</si>
  <si>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</si>
  <si>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</si>
  <si>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</si>
  <si>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</si>
  <si>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</si>
  <si>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</si>
  <si>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</si>
  <si>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</si>
  <si>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</si>
  <si>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</si>
  <si>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</si>
  <si>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</si>
  <si>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</si>
  <si>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</si>
  <si>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</si>
  <si>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</si>
  <si>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</si>
  <si>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</si>
  <si>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</si>
  <si>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</si>
  <si>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</si>
  <si>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</si>
  <si>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</si>
  <si>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</si>
  <si>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</si>
  <si>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</si>
  <si>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</si>
  <si>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</si>
  <si>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</si>
  <si>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</si>
  <si>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</si>
  <si>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</si>
  <si>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</si>
  <si>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</si>
  <si>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</si>
  <si>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</si>
  <si>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</si>
  <si>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</si>
  <si>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</si>
  <si>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</si>
  <si>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</si>
  <si>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</si>
  <si>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</si>
  <si>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</si>
  <si>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</si>
  <si>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</si>
  <si>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</si>
  <si>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</si>
  <si>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</si>
  <si>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</si>
  <si>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</si>
  <si>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</si>
  <si>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</si>
  <si>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</si>
  <si>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</si>
  <si>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</si>
  <si>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</si>
  <si>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</si>
  <si>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</si>
  <si>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</si>
  <si>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</si>
  <si>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</si>
  <si>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</si>
  <si>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</si>
  <si>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</si>
  <si>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</si>
  <si>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</si>
  <si>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</si>
  <si>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</si>
  <si>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</si>
  <si>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</si>
  <si>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</si>
  <si>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</si>
  <si>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</si>
  <si>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</si>
  <si>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</si>
  <si>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</si>
  <si>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</si>
  <si>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</si>
  <si>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</si>
  <si>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</si>
  <si>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</si>
  <si>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</si>
  <si>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</si>
  <si>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</si>
  <si>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</si>
  <si>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</si>
  <si>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</si>
  <si>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</si>
  <si>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</si>
  <si>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</si>
  <si>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</si>
  <si>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</si>
  <si>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</si>
  <si>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</si>
  <si>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</si>
  <si>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</si>
  <si>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</si>
  <si>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</si>
  <si>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</si>
  <si>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</si>
  <si>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</si>
  <si>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</si>
  <si>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</si>
  <si>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</si>
  <si>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</si>
  <si>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</si>
  <si>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</si>
  <si>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</si>
  <si>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</si>
  <si>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</si>
  <si>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</si>
  <si>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</si>
  <si>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</si>
  <si>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</si>
  <si>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</si>
  <si>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</si>
  <si>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</si>
  <si>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</si>
  <si>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</si>
  <si>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</si>
  <si>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</si>
  <si>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</si>
  <si>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</si>
  <si>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</si>
  <si>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</si>
  <si>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</si>
  <si>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</si>
  <si>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</si>
  <si>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</si>
  <si>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</si>
  <si>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</si>
  <si>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</si>
  <si>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</si>
  <si>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</si>
  <si>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</si>
  <si>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</si>
  <si>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</si>
  <si>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</si>
  <si>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</si>
  <si>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</si>
  <si>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</si>
  <si>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</si>
  <si>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</si>
  <si>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</si>
  <si>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</si>
  <si>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</si>
  <si>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</si>
  <si>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</si>
  <si>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</si>
  <si>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</si>
  <si>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</si>
  <si>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</si>
  <si>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</si>
  <si>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</si>
  <si>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</si>
  <si>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</si>
  <si>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</si>
  <si>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</si>
  <si>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</si>
  <si>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</si>
  <si>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</si>
  <si>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</si>
  <si>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</si>
  <si>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</si>
  <si>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</si>
  <si>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</si>
  <si>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</si>
  <si>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</si>
  <si>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</si>
  <si>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</si>
  <si>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</si>
  <si>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</si>
  <si>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</si>
  <si>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</si>
  <si>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</si>
  <si>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</si>
  <si>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</si>
  <si>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</si>
  <si>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</si>
  <si>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</si>
  <si>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</si>
  <si>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</si>
  <si>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</si>
  <si>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</si>
  <si>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</si>
  <si>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</si>
  <si>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</si>
  <si>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</si>
  <si>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</si>
  <si>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</si>
  <si>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</si>
  <si>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</si>
  <si>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</si>
  <si>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</si>
  <si>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</si>
  <si>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</si>
  <si>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</si>
  <si>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</si>
  <si>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</si>
  <si>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</si>
  <si>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</si>
  <si>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</si>
  <si>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</si>
  <si>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</si>
  <si>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</si>
  <si>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</si>
  <si>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</si>
  <si>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</si>
  <si>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</si>
  <si>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</si>
  <si>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</si>
  <si>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</si>
  <si>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</si>
  <si>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</si>
  <si>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</si>
  <si>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</si>
  <si>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</si>
  <si>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</si>
  <si>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</si>
  <si>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</si>
  <si>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</si>
  <si>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</si>
  <si>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</si>
  <si>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</si>
  <si>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</si>
  <si>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</si>
  <si>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</si>
  <si>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</si>
  <si>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</si>
  <si>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</si>
  <si>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</si>
  <si>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</si>
  <si>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</si>
  <si>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</si>
  <si>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</si>
  <si>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</si>
  <si>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</si>
  <si>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</si>
  <si>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</si>
  <si>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</si>
  <si>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</si>
  <si>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</si>
  <si>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</si>
  <si>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</si>
  <si>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</si>
  <si>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</si>
  <si>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</si>
  <si>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</si>
  <si>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</si>
  <si>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</si>
  <si>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</si>
  <si>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</si>
  <si>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</si>
  <si>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</si>
  <si>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</si>
  <si>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</si>
  <si>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</si>
  <si>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</si>
  <si>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</si>
  <si>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</si>
  <si>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</si>
  <si>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</si>
  <si>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</si>
  <si>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</si>
  <si>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</si>
  <si>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</si>
  <si>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</si>
  <si>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</si>
  <si>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</si>
  <si>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</si>
  <si>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</si>
  <si>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</si>
  <si>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</si>
  <si>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</si>
  <si>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</si>
  <si>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</si>
  <si>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</si>
  <si>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</si>
  <si>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</si>
  <si>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</si>
  <si>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</si>
  <si>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</si>
  <si>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</si>
  <si>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</si>
  <si>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</si>
  <si>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</si>
  <si>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</si>
  <si>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</si>
  <si>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</si>
  <si>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</si>
  <si>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</si>
  <si>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</si>
  <si>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</si>
  <si>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</si>
  <si>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</si>
  <si>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</si>
  <si>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</si>
  <si>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</si>
  <si>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</si>
  <si>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</si>
  <si>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</si>
  <si>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</si>
  <si>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</si>
  <si>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</si>
  <si>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</si>
  <si>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</si>
  <si>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</si>
  <si>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</si>
  <si>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</si>
  <si>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</si>
  <si>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</si>
  <si>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</si>
  <si>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</si>
  <si>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</si>
  <si>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</si>
  <si>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</si>
  <si>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</si>
  <si>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</si>
  <si>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</si>
  <si>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</si>
  <si>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</si>
  <si>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</si>
  <si>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</si>
  <si>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</si>
  <si>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</si>
  <si>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</si>
  <si>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</si>
  <si>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</si>
  <si>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</si>
  <si>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</si>
  <si>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</si>
  <si>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</si>
  <si>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</si>
  <si>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</si>
  <si>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</si>
  <si>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</si>
  <si>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</si>
  <si>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</si>
  <si>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</si>
  <si>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</si>
  <si>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</si>
  <si>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</si>
  <si>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</si>
  <si>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</si>
  <si>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</si>
  <si>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</si>
  <si>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</si>
  <si>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</si>
  <si>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</si>
  <si>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</si>
  <si>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</si>
  <si>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</si>
  <si>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</si>
  <si>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</si>
  <si>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</si>
  <si>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</si>
  <si>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</si>
  <si>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</si>
  <si>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</si>
  <si>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</si>
  <si>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</si>
  <si>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</si>
  <si>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</si>
  <si>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</si>
  <si>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</si>
  <si>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</si>
  <si>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</si>
  <si>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</si>
  <si>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</si>
  <si>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</si>
  <si>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</si>
  <si>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</si>
  <si>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</si>
  <si>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</si>
  <si>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</si>
  <si>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</si>
  <si>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</si>
  <si>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</si>
  <si>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</si>
  <si>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</si>
  <si>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</si>
  <si>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</si>
  <si>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</si>
  <si>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</si>
  <si>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</si>
  <si>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</si>
  <si>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</si>
  <si>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</si>
  <si>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</si>
  <si>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</si>
  <si>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</si>
  <si>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</si>
  <si>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</si>
  <si>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</si>
  <si>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</si>
  <si>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</si>
  <si>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</si>
  <si>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</si>
  <si>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</si>
  <si>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</si>
  <si>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</si>
  <si>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</si>
  <si>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</si>
  <si>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</si>
  <si>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</si>
  <si>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</si>
  <si>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</si>
  <si>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</si>
  <si>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</si>
  <si>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</si>
  <si>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</si>
  <si>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</si>
  <si>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</si>
  <si>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</si>
  <si>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</si>
  <si>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</si>
  <si>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</si>
  <si>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</si>
  <si>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</si>
  <si>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</si>
  <si>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</si>
  <si>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</si>
  <si>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</si>
  <si>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</si>
  <si>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</si>
  <si>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</si>
  <si>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</si>
  <si>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</si>
  <si>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</si>
  <si>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</si>
  <si>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</si>
  <si>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</si>
  <si>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</si>
  <si>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</si>
  <si>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</si>
  <si>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</si>
  <si>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</si>
  <si>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</si>
  <si>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</si>
  <si>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</si>
  <si>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</si>
  <si>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</si>
  <si>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</si>
  <si>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</si>
  <si>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</si>
  <si>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</si>
  <si>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</si>
  <si>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</si>
  <si>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</si>
  <si>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</si>
  <si>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</si>
  <si>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</si>
  <si>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</si>
  <si>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</si>
  <si>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</si>
  <si>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</si>
  <si>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</si>
  <si>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</si>
  <si>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</si>
  <si>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</si>
  <si>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</si>
  <si>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</si>
  <si>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</si>
  <si>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</si>
  <si>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</si>
  <si>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</si>
  <si>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</si>
  <si>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</si>
  <si>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</si>
  <si>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</si>
  <si>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</si>
  <si>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</si>
  <si>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</si>
  <si>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</si>
  <si>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</si>
  <si>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</si>
  <si>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</si>
  <si>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</si>
  <si>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</si>
  <si>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</si>
  <si>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</si>
  <si>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</si>
  <si>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</si>
  <si>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</si>
  <si>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</si>
  <si>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</si>
  <si>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</si>
  <si>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</si>
  <si>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</si>
  <si>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</si>
  <si>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</si>
  <si>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</si>
  <si>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</si>
  <si>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</si>
  <si>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</si>
  <si>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</si>
  <si>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</si>
  <si>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</si>
  <si>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</si>
  <si>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</si>
  <si>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</si>
  <si>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</si>
  <si>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</si>
  <si>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</si>
  <si>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</si>
  <si>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</si>
  <si>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</si>
  <si>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</si>
  <si>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</si>
  <si>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</si>
  <si>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</si>
  <si>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</si>
  <si>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</si>
  <si>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</si>
  <si>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</si>
  <si>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</si>
  <si>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</si>
  <si>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</si>
  <si>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</si>
  <si>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</si>
  <si>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</si>
  <si>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</si>
  <si>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</si>
  <si>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</si>
  <si>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</si>
  <si>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</si>
  <si>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</si>
  <si>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</si>
  <si>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</si>
  <si>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</si>
  <si>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</si>
  <si>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</si>
  <si>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</si>
  <si>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</si>
  <si>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</si>
  <si>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</si>
  <si>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</si>
  <si>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</si>
  <si>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</si>
  <si>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</si>
  <si>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</si>
  <si>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</si>
  <si>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</si>
  <si>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</si>
  <si>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</si>
  <si>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</si>
  <si>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</si>
  <si>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</si>
  <si>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</si>
  <si>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</si>
  <si>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</si>
  <si>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</si>
  <si>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</si>
  <si>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</si>
  <si>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</si>
  <si>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</si>
  <si>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</si>
  <si>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</si>
  <si>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</si>
  <si>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</si>
  <si>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</si>
  <si>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</si>
  <si>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</si>
  <si>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</si>
  <si>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</si>
  <si>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</si>
  <si>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</si>
  <si>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</si>
  <si>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</si>
  <si>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</si>
  <si>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</si>
  <si>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</si>
  <si>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</si>
  <si>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</si>
  <si>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</si>
  <si>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</si>
  <si>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</si>
  <si>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</si>
  <si>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</si>
  <si>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</si>
  <si>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</si>
  <si>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</si>
  <si>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</si>
  <si>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</si>
  <si>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</si>
  <si>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</si>
  <si>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</si>
  <si>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</si>
  <si>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</si>
  <si>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</si>
  <si>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</si>
  <si>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</si>
  <si>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</si>
  <si>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</si>
  <si>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</si>
  <si>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</si>
  <si>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</si>
  <si>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</si>
  <si>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</si>
  <si>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</si>
  <si>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</si>
  <si>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</si>
  <si>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</si>
  <si>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</si>
  <si>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</si>
  <si>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</si>
  <si>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</si>
  <si>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</si>
  <si>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</si>
  <si>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</si>
  <si>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</si>
  <si>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</si>
  <si>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</si>
  <si>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</si>
  <si>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</si>
  <si>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</si>
  <si>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</si>
  <si>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</si>
  <si>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</si>
  <si>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</si>
  <si>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</si>
  <si>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</si>
  <si>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</si>
  <si>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</si>
  <si>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</si>
  <si>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</si>
  <si>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</si>
  <si>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</si>
  <si>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</si>
  <si>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</si>
  <si>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</si>
  <si>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</si>
  <si>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</si>
  <si>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</si>
  <si>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</si>
  <si>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</si>
  <si>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</si>
  <si>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</si>
  <si>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</si>
  <si>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</si>
  <si>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</si>
  <si>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</si>
  <si>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</si>
  <si>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</si>
  <si>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</si>
  <si>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</si>
  <si>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</si>
  <si>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</si>
  <si>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</si>
  <si>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</si>
  <si>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</si>
  <si>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</si>
  <si>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</si>
  <si>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</si>
  <si>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</si>
  <si>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</si>
  <si>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</si>
  <si>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</si>
  <si>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</si>
  <si>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</si>
  <si>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</si>
  <si>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</si>
  <si>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</si>
  <si>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</si>
  <si>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</si>
  <si>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</si>
  <si>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</si>
  <si>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</si>
  <si>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</si>
  <si>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</si>
  <si>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</si>
  <si>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</si>
  <si>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</si>
  <si>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</si>
  <si>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</si>
  <si>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</si>
  <si>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</si>
  <si>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</si>
  <si>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</si>
  <si>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</si>
  <si>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</si>
  <si>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</si>
  <si>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</si>
  <si>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</si>
  <si>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</si>
  <si>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</si>
  <si>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</si>
  <si>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</si>
  <si>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</si>
  <si>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</si>
  <si>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</si>
  <si>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</si>
  <si>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</si>
  <si>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</si>
  <si>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</si>
  <si>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</si>
  <si>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</si>
  <si>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</si>
  <si>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</si>
  <si>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</si>
  <si>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</si>
  <si>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</si>
  <si>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</si>
  <si>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</si>
  <si>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</si>
  <si>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</si>
  <si>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</si>
  <si>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</si>
  <si>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</si>
  <si>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</si>
  <si>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</si>
  <si>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</si>
  <si>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</si>
  <si>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</si>
  <si>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</si>
  <si>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</si>
  <si>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</si>
  <si>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</si>
  <si>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</si>
  <si>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</si>
  <si>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</si>
  <si>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</si>
  <si>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</si>
  <si>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</si>
  <si>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</si>
  <si>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</si>
  <si>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</si>
  <si>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</si>
  <si>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</si>
  <si>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</si>
  <si>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</si>
  <si>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</si>
  <si>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</si>
  <si>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</si>
  <si>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</si>
  <si>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</si>
  <si>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</si>
  <si>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</si>
  <si>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</si>
  <si>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</si>
  <si>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</si>
  <si>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</si>
  <si>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</si>
  <si>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</si>
  <si>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</si>
  <si>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</si>
  <si>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</si>
  <si>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</si>
  <si>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</si>
  <si>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</si>
  <si>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</si>
  <si>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</si>
  <si>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</si>
  <si>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</si>
  <si>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</si>
  <si>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</si>
  <si>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</si>
  <si>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</si>
  <si>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</si>
  <si>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</si>
  <si>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</si>
  <si>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</si>
  <si>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</si>
  <si>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</si>
  <si>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</si>
  <si>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</si>
  <si>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</si>
  <si>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</si>
  <si>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</si>
  <si>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</si>
  <si>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</si>
  <si>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</si>
  <si>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</si>
  <si>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</si>
  <si>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</si>
  <si>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</si>
  <si>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</si>
  <si>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</si>
  <si>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</si>
  <si>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</si>
  <si>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</si>
  <si>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</si>
  <si>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</si>
  <si>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</si>
  <si>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</si>
  <si>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</si>
  <si>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</si>
  <si>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</si>
  <si>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</si>
  <si>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</si>
  <si>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</si>
  <si>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</si>
  <si>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</si>
  <si>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</si>
  <si>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</si>
  <si>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</si>
  <si>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</si>
  <si>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</si>
  <si>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</si>
  <si>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</si>
  <si>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</si>
  <si>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</si>
  <si>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</si>
  <si>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</si>
  <si>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</si>
  <si>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</si>
  <si>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</si>
  <si>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</si>
  <si>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</si>
  <si>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</si>
  <si>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</si>
  <si>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</si>
  <si>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</si>
  <si>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</si>
  <si>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</si>
  <si>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</si>
  <si>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</si>
  <si>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</si>
  <si>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</si>
  <si>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</si>
  <si>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</si>
  <si>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</si>
  <si>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</si>
  <si>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</si>
  <si>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</si>
  <si>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</si>
  <si>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</si>
  <si>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</si>
  <si>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</si>
  <si>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</si>
  <si>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</si>
  <si>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</si>
  <si>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</si>
  <si>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</si>
  <si>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</si>
  <si>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</si>
  <si>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</si>
  <si>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</si>
  <si>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</si>
  <si>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</si>
  <si>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</si>
  <si>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</si>
  <si>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</si>
  <si>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</si>
  <si>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</si>
  <si>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</si>
  <si>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</si>
  <si>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</si>
  <si>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</si>
  <si>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</si>
  <si>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</si>
  <si>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</si>
  <si>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</si>
  <si>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</si>
  <si>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</si>
  <si>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</si>
  <si>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</si>
  <si>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</si>
  <si>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</si>
  <si>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</si>
  <si>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</si>
  <si>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</si>
  <si>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</si>
  <si>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</si>
  <si>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</si>
  <si>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</si>
  <si>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</si>
  <si>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</si>
  <si>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</si>
  <si>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</si>
  <si>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</si>
  <si>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</si>
  <si>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</si>
  <si>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</si>
  <si>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</si>
  <si>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</si>
  <si>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</si>
  <si>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</si>
  <si>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</si>
  <si>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</si>
  <si>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</si>
  <si>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</si>
  <si>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</si>
  <si>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</si>
  <si>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</si>
  <si>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</si>
  <si>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</si>
  <si>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</si>
  <si>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</si>
  <si>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</si>
  <si>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</si>
  <si>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</si>
  <si>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</si>
  <si>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</si>
  <si>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</si>
  <si>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</si>
  <si>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</si>
  <si>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</si>
  <si>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</si>
  <si>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</si>
  <si>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</si>
  <si>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</si>
  <si>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</si>
  <si>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</si>
  <si>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</si>
  <si>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</si>
  <si>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</si>
  <si>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</si>
  <si>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</si>
  <si>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</si>
  <si>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</si>
  <si>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</si>
  <si>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</si>
  <si>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</si>
  <si>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</si>
  <si>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</si>
  <si>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</si>
  <si>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</si>
  <si>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</si>
  <si>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</si>
  <si>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</si>
  <si>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</si>
  <si>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</si>
  <si>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</si>
  <si>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</si>
  <si>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</si>
  <si>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</si>
  <si>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</si>
  <si>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</si>
  <si>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</si>
  <si>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</si>
  <si>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</si>
  <si>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</si>
  <si>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</si>
  <si>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</si>
  <si>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</si>
  <si>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</si>
  <si>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</si>
  <si>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</si>
  <si>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</si>
  <si>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</si>
  <si>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</si>
  <si>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</si>
  <si>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</si>
  <si>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</si>
  <si>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</si>
  <si>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</si>
  <si>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</si>
  <si>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</si>
  <si>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</si>
  <si>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</si>
  <si>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</si>
  <si>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</si>
  <si>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</si>
  <si>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</si>
  <si>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</si>
  <si>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</si>
  <si>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</si>
  <si>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</si>
  <si>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</si>
  <si>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</si>
  <si>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</si>
  <si>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</si>
  <si>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</si>
  <si>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</si>
  <si>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</si>
  <si>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</si>
  <si>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</si>
  <si>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</si>
  <si>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</si>
  <si>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</si>
  <si>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</si>
  <si>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</si>
  <si>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</si>
  <si>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</si>
  <si>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</si>
  <si>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</si>
  <si>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</si>
  <si>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</si>
  <si>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</si>
  <si>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</si>
  <si>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</si>
  <si>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</si>
  <si>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</si>
  <si>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</si>
  <si>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</si>
  <si>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</si>
  <si>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</si>
  <si>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</si>
  <si>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</si>
  <si>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</si>
  <si>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</si>
  <si>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</si>
  <si>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</si>
  <si>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</si>
  <si>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</si>
  <si>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</si>
  <si>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</si>
  <si>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</si>
  <si>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</si>
  <si>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</si>
  <si>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</si>
  <si>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</si>
  <si>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</si>
  <si>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</si>
  <si>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</si>
  <si>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</si>
  <si>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</si>
  <si>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</si>
  <si>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</si>
  <si>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</si>
  <si>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</si>
  <si>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</si>
  <si>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</si>
  <si>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</si>
  <si>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</si>
  <si>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</si>
  <si>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</si>
  <si>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</si>
  <si>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</si>
  <si>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</si>
  <si>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</si>
  <si>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</si>
  <si>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</si>
  <si>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</si>
  <si>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</si>
  <si>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</si>
  <si>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</si>
  <si>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</si>
  <si>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</si>
  <si>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</si>
  <si>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</si>
  <si>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</si>
  <si>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</si>
  <si>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</si>
  <si>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</si>
  <si>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</si>
  <si>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</si>
  <si>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</si>
  <si>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</si>
  <si>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</si>
  <si>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</si>
  <si>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</si>
  <si>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</si>
  <si>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</si>
  <si>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</si>
  <si>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</si>
  <si>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</si>
  <si>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</si>
  <si>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</si>
  <si>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</si>
  <si>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</si>
  <si>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</si>
  <si>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</si>
  <si>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</si>
  <si>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</si>
  <si>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</si>
  <si>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</si>
  <si>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</si>
  <si>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</si>
  <si>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</si>
  <si>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</si>
  <si>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</si>
  <si>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</si>
  <si>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</si>
  <si>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</si>
  <si>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</si>
  <si>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</si>
  <si>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</si>
  <si>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</si>
  <si>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</si>
  <si>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</si>
  <si>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</si>
  <si>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</si>
  <si>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</si>
  <si>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</si>
  <si>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</si>
  <si>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</si>
  <si>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</si>
  <si>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</si>
  <si>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</si>
  <si>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</si>
  <si>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</si>
  <si>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</si>
  <si>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</si>
  <si>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</si>
  <si>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</si>
  <si>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</si>
  <si>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</si>
  <si>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</si>
  <si>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</si>
  <si>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</si>
  <si>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</si>
  <si>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</si>
  <si>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</si>
  <si>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</si>
  <si>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</si>
  <si>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</si>
  <si>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</si>
  <si>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</si>
  <si>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</si>
  <si>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</si>
  <si>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</si>
  <si>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</si>
  <si>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</si>
  <si>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</si>
  <si>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</si>
  <si>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</si>
  <si>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</si>
  <si>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</si>
  <si>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</si>
  <si>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</si>
  <si>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</si>
  <si>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</si>
  <si>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</si>
  <si>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</si>
  <si>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</si>
  <si>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</si>
  <si>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</si>
  <si>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</si>
  <si>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</si>
  <si>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</si>
  <si>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</si>
  <si>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</si>
  <si>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</si>
  <si>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</si>
  <si>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</si>
  <si>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</si>
  <si>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</si>
  <si>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</si>
  <si>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</si>
  <si>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</si>
  <si>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</si>
  <si>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</si>
  <si>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</si>
  <si>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</si>
  <si>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</si>
  <si>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</si>
  <si>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</si>
  <si>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</si>
  <si>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</si>
  <si>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</si>
  <si>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</si>
  <si>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</si>
  <si>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</si>
  <si>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</si>
  <si>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</si>
  <si>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</si>
  <si>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</si>
  <si>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</si>
  <si>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</si>
  <si>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</si>
  <si>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</si>
  <si>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</si>
  <si>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</si>
  <si>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</si>
  <si>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</si>
  <si>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</si>
  <si>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</si>
  <si>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</si>
  <si>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</si>
  <si>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</si>
  <si>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</si>
  <si>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</si>
  <si>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</si>
  <si>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</si>
  <si>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</si>
  <si>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</si>
  <si>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</si>
  <si>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</si>
  <si>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</si>
  <si>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</si>
  <si>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</si>
  <si>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</si>
  <si>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</si>
  <si>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</si>
  <si>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</si>
  <si>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</si>
  <si>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</si>
  <si>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</si>
  <si>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</si>
  <si>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</si>
  <si>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</si>
  <si>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</si>
  <si>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</si>
  <si>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</si>
  <si>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</si>
  <si>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</si>
  <si>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</si>
  <si>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</si>
  <si>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</si>
  <si>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</si>
  <si>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</si>
  <si>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</si>
  <si>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</si>
  <si>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</si>
  <si>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</si>
  <si>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</si>
  <si>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</si>
  <si>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</si>
  <si>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</si>
  <si>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</si>
  <si>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</si>
  <si>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</si>
  <si>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</si>
  <si>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</si>
  <si>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</si>
  <si>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</si>
  <si>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</si>
  <si>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</si>
  <si>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</si>
  <si>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</si>
  <si>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</si>
  <si>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</si>
  <si>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</si>
  <si>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</si>
  <si>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</si>
  <si>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</si>
  <si>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</si>
  <si>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</si>
  <si>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</si>
  <si>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</si>
  <si>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</si>
  <si>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</si>
  <si>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</si>
  <si>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</si>
  <si>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</si>
  <si>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</si>
  <si>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</si>
  <si>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</si>
  <si>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</si>
  <si>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</si>
  <si>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</si>
  <si>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</si>
  <si>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</si>
  <si>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</si>
  <si>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</si>
  <si>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</si>
  <si>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</si>
  <si>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</si>
  <si>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</si>
  <si>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</si>
  <si>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</si>
  <si>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</si>
  <si>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</si>
  <si>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</si>
  <si>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</si>
  <si>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</si>
  <si>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</si>
  <si>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</si>
  <si>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</si>
  <si>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</si>
  <si>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</si>
  <si>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</si>
  <si>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</si>
  <si>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</si>
  <si>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</si>
  <si>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</si>
  <si>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</si>
  <si>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</si>
  <si>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</si>
  <si>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</si>
  <si>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</si>
  <si>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</si>
  <si>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</si>
  <si>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</si>
  <si>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</si>
  <si>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</si>
  <si>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</si>
  <si>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</si>
  <si>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</si>
  <si>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</si>
  <si>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</si>
  <si>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</si>
  <si>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</si>
  <si>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</si>
  <si>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</si>
  <si>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</si>
  <si>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</si>
  <si>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</si>
  <si>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</si>
  <si>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</si>
  <si>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</si>
  <si>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</si>
  <si>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</si>
  <si>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</si>
  <si>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</si>
  <si>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</si>
  <si>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</si>
  <si>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</si>
  <si>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</si>
  <si>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</si>
  <si>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</si>
  <si>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</si>
  <si>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</si>
  <si>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</si>
  <si>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</si>
  <si>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</si>
  <si>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</si>
  <si>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</si>
  <si>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</si>
  <si>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</si>
  <si>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</si>
  <si>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</si>
  <si>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</si>
  <si>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</si>
  <si>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</si>
  <si>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</si>
  <si>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</si>
  <si>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</si>
  <si>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</si>
  <si>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</si>
  <si>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</si>
  <si>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</si>
  <si>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</si>
  <si>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</si>
  <si>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</si>
  <si>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</si>
  <si>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</si>
  <si>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</si>
  <si>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</si>
  <si>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</si>
  <si>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</si>
  <si>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</si>
  <si>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</si>
  <si>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</si>
  <si>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</si>
  <si>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</si>
  <si>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</si>
  <si>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</si>
  <si>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</si>
  <si>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</si>
  <si>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</si>
  <si>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</si>
  <si>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</si>
  <si>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</si>
  <si>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</si>
  <si>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</si>
  <si>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</si>
  <si>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</si>
  <si>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</si>
  <si>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</si>
  <si>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</si>
  <si>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</si>
  <si>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</si>
  <si>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</si>
  <si>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</si>
  <si>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</si>
  <si>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</si>
  <si>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</si>
  <si>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</si>
  <si>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</si>
  <si>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</si>
  <si>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</si>
  <si>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</si>
  <si>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</si>
  <si>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</si>
  <si>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</si>
  <si>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</si>
  <si>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</si>
  <si>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</si>
  <si>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</si>
  <si>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</si>
  <si>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</si>
  <si>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</si>
  <si>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</si>
  <si>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</si>
  <si>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</si>
  <si>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</si>
  <si>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</si>
  <si>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</si>
  <si>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</si>
  <si>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</si>
  <si>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</si>
  <si>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</si>
  <si>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</si>
  <si>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</si>
  <si>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</si>
  <si>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</si>
  <si>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</si>
  <si>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</si>
  <si>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</si>
  <si>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</si>
  <si>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</si>
  <si>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</si>
  <si>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</si>
  <si>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</si>
  <si>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</si>
  <si>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</si>
  <si>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</si>
  <si>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</si>
  <si>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</si>
  <si>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</si>
  <si>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</si>
  <si>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</si>
  <si>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</si>
  <si>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</si>
  <si>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</si>
  <si>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</si>
  <si>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</si>
  <si>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</si>
  <si>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</si>
  <si>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</si>
  <si>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</si>
  <si>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</si>
  <si>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</si>
  <si>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</si>
  <si>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</si>
  <si>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</si>
  <si>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</si>
  <si>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</si>
  <si>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</si>
  <si>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</si>
  <si>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</si>
  <si>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</si>
  <si>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</si>
  <si>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</si>
  <si>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</si>
  <si>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</si>
  <si>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</si>
  <si>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</si>
  <si>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</si>
  <si>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</si>
  <si>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</si>
  <si>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</si>
  <si>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</si>
  <si>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</si>
  <si>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</si>
  <si>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</si>
  <si>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</si>
  <si>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</si>
  <si>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</si>
  <si>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</si>
  <si>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</si>
  <si>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</si>
  <si>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</si>
  <si>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</si>
  <si>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</si>
  <si>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</si>
  <si>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</si>
  <si>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</si>
  <si>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</si>
  <si>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</si>
  <si>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</si>
  <si>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</si>
  <si>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</si>
  <si>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</si>
  <si>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</si>
  <si>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</si>
  <si>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</si>
  <si>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</si>
  <si>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</si>
  <si>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</si>
  <si>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</si>
  <si>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</si>
  <si>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</si>
  <si>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</si>
  <si>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</si>
  <si>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</si>
  <si>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</si>
  <si>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</si>
  <si>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</si>
  <si>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</si>
  <si>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</si>
  <si>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</si>
  <si>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</si>
  <si>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</si>
  <si>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</si>
  <si>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</si>
  <si>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</si>
  <si>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</si>
  <si>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</si>
  <si>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</si>
  <si>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</si>
  <si>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</si>
  <si>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</si>
  <si>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</si>
  <si>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</si>
  <si>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</si>
  <si>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</si>
  <si>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</si>
  <si>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</si>
  <si>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</si>
  <si>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</si>
  <si>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</si>
  <si>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</si>
  <si>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</si>
  <si>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</si>
  <si>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</si>
  <si>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</si>
  <si>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</si>
  <si>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</si>
  <si>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</si>
  <si>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</si>
  <si>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</si>
  <si>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</si>
  <si>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</si>
  <si>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</si>
  <si>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</si>
  <si>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</si>
  <si>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</si>
  <si>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</si>
  <si>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</si>
  <si>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</si>
  <si>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</si>
  <si>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</si>
  <si>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</si>
  <si>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</si>
  <si>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</si>
  <si>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</si>
  <si>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</si>
  <si>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</si>
  <si>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</si>
  <si>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</si>
  <si>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</si>
  <si>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</si>
  <si>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</si>
  <si>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</si>
  <si>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</si>
  <si>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</si>
  <si>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</si>
  <si>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</si>
  <si>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</si>
  <si>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</si>
  <si>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</si>
  <si>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</si>
  <si>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</si>
  <si>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</si>
  <si>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</si>
  <si>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</si>
  <si>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</si>
  <si>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</si>
  <si>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</si>
  <si>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</si>
  <si>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</si>
  <si>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</si>
  <si>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</si>
  <si>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</si>
  <si>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</si>
  <si>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</si>
  <si>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</si>
  <si>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</si>
  <si>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</si>
  <si>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</si>
  <si>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</si>
  <si>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</si>
  <si>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</si>
  <si>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</si>
  <si>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</si>
  <si>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</si>
  <si>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</si>
  <si>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</si>
  <si>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</si>
  <si>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</si>
  <si>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</si>
  <si>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</si>
  <si>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</si>
  <si>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</si>
  <si>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</si>
  <si>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</si>
  <si>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</si>
  <si>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</si>
  <si>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</si>
  <si>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</si>
  <si>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</si>
  <si>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</si>
  <si>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</si>
  <si>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</si>
  <si>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</si>
  <si>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</si>
  <si>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</si>
  <si>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</si>
  <si>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</si>
  <si>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</si>
  <si>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</si>
  <si>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</si>
  <si>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</si>
  <si>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</si>
  <si>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</si>
  <si>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</si>
  <si>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</si>
  <si>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</si>
  <si>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</si>
  <si>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</si>
  <si>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</si>
  <si>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</si>
  <si>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</si>
  <si>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</si>
  <si>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</si>
  <si>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</si>
  <si>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</si>
  <si>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</si>
  <si>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</si>
  <si>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</si>
  <si>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</si>
  <si>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</si>
  <si>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</si>
  <si>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</si>
  <si>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</si>
  <si>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</si>
  <si>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</si>
  <si>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</si>
  <si>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</si>
  <si>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</si>
  <si>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</si>
  <si>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</si>
  <si>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</si>
  <si>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</si>
  <si>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</si>
  <si>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</si>
  <si>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</si>
  <si>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</si>
  <si>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</si>
  <si>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</si>
  <si>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</si>
  <si>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</si>
  <si>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</si>
  <si>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</si>
  <si>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</si>
  <si>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</si>
  <si>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</si>
  <si>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</si>
  <si>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</si>
  <si>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</si>
  <si>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</si>
  <si>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</si>
  <si>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</si>
  <si>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</si>
  <si>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</si>
  <si>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</si>
  <si>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</si>
  <si>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</si>
  <si>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</si>
  <si>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</si>
  <si>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</si>
  <si>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</si>
  <si>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</si>
  <si>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</si>
  <si>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</si>
  <si>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</si>
  <si>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</si>
  <si>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</si>
  <si>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</si>
  <si>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</si>
  <si>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</si>
  <si>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</si>
  <si>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</si>
  <si>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</si>
  <si>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</si>
  <si>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</si>
  <si>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</si>
  <si>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</si>
  <si>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</si>
  <si>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</si>
  <si>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</si>
  <si>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</si>
  <si>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</si>
  <si>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</si>
  <si>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</si>
  <si>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</si>
  <si>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</si>
  <si>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</si>
  <si>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</si>
  <si>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</si>
  <si>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</si>
  <si>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</si>
  <si>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</si>
  <si>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</si>
  <si>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</si>
  <si>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</si>
  <si>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</si>
  <si>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</si>
  <si>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</si>
  <si>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</si>
  <si>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</si>
  <si>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</si>
  <si>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</si>
  <si>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</si>
  <si>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</si>
  <si>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</si>
  <si>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</si>
  <si>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</si>
  <si>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</si>
  <si>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</si>
  <si>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</si>
  <si>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</si>
  <si>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</si>
  <si>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</si>
  <si>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</si>
  <si>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</si>
  <si>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</si>
  <si>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</si>
  <si>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</si>
  <si>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</si>
  <si>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</si>
  <si>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</si>
  <si>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</si>
  <si>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</si>
  <si>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</si>
  <si>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</si>
  <si>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</si>
  <si>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</si>
  <si>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</si>
  <si>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</si>
  <si>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</si>
  <si>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</si>
  <si>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</si>
  <si>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</si>
  <si>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</si>
  <si>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</si>
  <si>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</si>
  <si>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</si>
  <si>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</si>
  <si>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</si>
  <si>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</si>
  <si>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</si>
  <si>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</si>
  <si>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</si>
  <si>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</si>
  <si>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</si>
  <si>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</si>
  <si>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</si>
  <si>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</si>
  <si>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</si>
  <si>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</si>
  <si>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</si>
  <si>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</si>
  <si>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</si>
  <si>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</si>
  <si>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</si>
  <si>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</si>
  <si>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</si>
  <si>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</si>
  <si>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</si>
  <si>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</si>
  <si>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</si>
  <si>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</si>
  <si>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</si>
  <si>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</si>
  <si>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</si>
  <si>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</si>
  <si>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</si>
  <si>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</si>
  <si>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</si>
  <si>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</si>
  <si>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</si>
  <si>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</si>
  <si>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</si>
  <si>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</si>
  <si>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</si>
  <si>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</si>
  <si>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</si>
  <si>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</si>
  <si>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</si>
  <si>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</si>
  <si>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</si>
  <si>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</si>
  <si>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</si>
  <si>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</si>
  <si>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</si>
  <si>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</si>
  <si>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</si>
  <si>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</si>
  <si>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</si>
  <si>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</si>
  <si>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</si>
  <si>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</si>
  <si>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</si>
  <si>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</si>
  <si>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</si>
  <si>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</si>
  <si>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</si>
  <si>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</si>
  <si>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</si>
  <si>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</si>
  <si>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</si>
  <si>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</si>
  <si>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</si>
  <si>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</si>
  <si>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</si>
  <si>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</si>
  <si>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</si>
  <si>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</si>
  <si>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</si>
  <si>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</si>
  <si>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</si>
  <si>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</si>
  <si>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</si>
  <si>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</si>
  <si>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</si>
  <si>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</si>
  <si>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</si>
  <si>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</si>
  <si>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</si>
  <si>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</si>
  <si>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</si>
  <si>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</si>
  <si>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</si>
  <si>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</si>
  <si>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</si>
  <si>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</si>
  <si>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</si>
  <si>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</si>
  <si>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</si>
  <si>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</si>
  <si>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</si>
  <si>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</si>
  <si>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</si>
  <si>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</si>
  <si>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</si>
  <si>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</si>
  <si>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</si>
  <si>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</si>
  <si>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</si>
  <si>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</si>
  <si>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</si>
  <si>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</si>
  <si>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</si>
  <si>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</si>
  <si>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</si>
  <si>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</si>
  <si>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</si>
  <si>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</si>
  <si>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</si>
  <si>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</si>
  <si>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</si>
  <si>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</si>
  <si>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</si>
  <si>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</si>
  <si>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</si>
  <si>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</si>
  <si>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</si>
  <si>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</si>
  <si>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</si>
  <si>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</si>
  <si>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</si>
  <si>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</si>
  <si>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</si>
  <si>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</si>
  <si>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</si>
  <si>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</si>
  <si>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</si>
  <si>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</si>
  <si>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</si>
  <si>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</si>
  <si>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</si>
  <si>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</si>
  <si>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</si>
  <si>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</si>
  <si>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</si>
  <si>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</si>
  <si>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</si>
  <si>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</si>
  <si>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</si>
  <si>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</si>
  <si>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</si>
  <si>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</si>
  <si>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</si>
  <si>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</si>
  <si>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</si>
  <si>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</si>
  <si>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</si>
  <si>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</si>
  <si>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</si>
  <si>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</si>
  <si>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</si>
  <si>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</si>
  <si>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</si>
  <si>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</si>
  <si>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</si>
  <si>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</si>
  <si>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</si>
  <si>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</si>
  <si>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</si>
  <si>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</si>
  <si>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</si>
  <si>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</si>
  <si>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</si>
  <si>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</si>
  <si>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</si>
  <si>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</si>
  <si>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</si>
  <si>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</si>
  <si>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</si>
  <si>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</si>
  <si>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</si>
  <si>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</si>
  <si>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</si>
  <si>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</si>
  <si>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</si>
  <si>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</si>
  <si>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</si>
  <si>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</si>
  <si>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</si>
  <si>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</si>
  <si>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</si>
  <si>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</si>
  <si>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</si>
  <si>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</si>
  <si>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</si>
  <si>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</si>
  <si>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</si>
  <si>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</si>
  <si>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</si>
  <si>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</si>
  <si>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</si>
  <si>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</si>
  <si>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</si>
  <si>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</si>
  <si>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</si>
  <si>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</si>
  <si>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</si>
  <si>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</si>
  <si>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</si>
  <si>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</si>
  <si>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</si>
  <si>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</si>
  <si>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</si>
  <si>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</si>
  <si>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</si>
  <si>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</si>
  <si>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</si>
  <si>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</si>
  <si>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</si>
  <si>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</si>
  <si>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</si>
  <si>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</si>
  <si>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</si>
  <si>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</si>
  <si>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</si>
  <si>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</si>
  <si>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</si>
  <si>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</si>
  <si>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</si>
  <si>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</si>
  <si>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</si>
  <si>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</si>
  <si>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</si>
  <si>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</si>
  <si>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</si>
  <si>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</si>
  <si>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</si>
  <si>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</si>
  <si>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</si>
  <si>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</si>
  <si>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</si>
  <si>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</si>
  <si>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</si>
  <si>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</si>
  <si>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</si>
  <si>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</si>
  <si>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</si>
  <si>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</si>
  <si>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</si>
  <si>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</si>
  <si>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</si>
  <si>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</si>
  <si>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</si>
  <si>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</si>
  <si>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</si>
  <si>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</si>
  <si>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</si>
  <si>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</si>
  <si>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</si>
  <si>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</si>
  <si>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</si>
  <si>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</si>
  <si>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</si>
  <si>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</si>
  <si>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</si>
  <si>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</si>
  <si>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</si>
  <si>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</si>
  <si>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</si>
  <si>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</si>
  <si>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</si>
  <si>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</si>
  <si>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</si>
  <si>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</si>
  <si>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</si>
  <si>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</si>
  <si>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</si>
  <si>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</si>
  <si>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</si>
  <si>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</si>
  <si>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</si>
  <si>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</si>
  <si>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</si>
  <si>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</si>
  <si>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</si>
  <si>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</si>
  <si>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</si>
  <si>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</si>
  <si>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</si>
  <si>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</si>
  <si>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</si>
  <si>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</si>
  <si>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</si>
  <si>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</si>
  <si>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</si>
  <si>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</si>
  <si>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</si>
  <si>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</si>
  <si>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</si>
  <si>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</si>
  <si>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</si>
  <si>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</si>
  <si>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</si>
  <si>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</si>
  <si>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</si>
  <si>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</si>
  <si>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</si>
  <si>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</si>
  <si>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</si>
  <si>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</si>
  <si>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</si>
  <si>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</si>
  <si>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</si>
  <si>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</si>
  <si>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</si>
  <si>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</si>
  <si>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</si>
  <si>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</si>
  <si>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</si>
  <si>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</si>
  <si>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</si>
  <si>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</si>
  <si>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</si>
  <si>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</si>
  <si>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</si>
  <si>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</si>
  <si>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</si>
  <si>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</si>
  <si>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</si>
  <si>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</si>
  <si>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</si>
  <si>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</si>
  <si>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</si>
  <si>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</si>
  <si>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</si>
  <si>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</si>
  <si>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</si>
  <si>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</si>
  <si>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</si>
  <si>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</si>
  <si>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</si>
  <si>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</si>
  <si>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</si>
  <si>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</si>
  <si>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</si>
  <si>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</si>
  <si>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</si>
  <si>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</si>
  <si>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</si>
  <si>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</si>
  <si>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</si>
  <si>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</si>
  <si>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</si>
  <si>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</si>
  <si>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</si>
  <si>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</si>
  <si>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</si>
  <si>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</si>
  <si>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</si>
  <si>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</si>
  <si>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</si>
  <si>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</si>
  <si>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</si>
  <si>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</si>
  <si>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</si>
  <si>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</si>
  <si>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</si>
  <si>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</si>
  <si>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</si>
  <si>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</si>
  <si>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</si>
  <si>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</si>
  <si>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</si>
  <si>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</si>
  <si>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</si>
  <si>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</si>
  <si>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</si>
  <si>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</si>
  <si>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</si>
  <si>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</si>
  <si>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</si>
  <si>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</si>
  <si>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</si>
  <si>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</si>
  <si>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</si>
  <si>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</si>
  <si>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</si>
  <si>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</si>
  <si>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</si>
  <si>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</si>
  <si>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</si>
  <si>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</si>
  <si>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</si>
  <si>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</si>
  <si>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</si>
  <si>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</si>
  <si>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</si>
  <si>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</si>
  <si>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</si>
  <si>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</si>
  <si>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</si>
  <si>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</si>
  <si>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</si>
  <si>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</si>
  <si>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</si>
  <si>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</si>
  <si>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</si>
  <si>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</si>
  <si>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</si>
  <si>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</si>
  <si>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</si>
  <si>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</si>
  <si>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</si>
  <si>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</si>
  <si>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</si>
  <si>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</si>
  <si>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</si>
  <si>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</si>
  <si>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</si>
  <si>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</si>
  <si>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</si>
  <si>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</si>
  <si>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</si>
  <si>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</si>
  <si>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</si>
  <si>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</si>
  <si>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</si>
  <si>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</si>
  <si>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</si>
  <si>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</si>
  <si>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</si>
  <si>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</si>
  <si>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</si>
  <si>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</si>
  <si>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</si>
  <si>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</si>
  <si>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</si>
  <si>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</si>
  <si>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</si>
  <si>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</si>
  <si>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</si>
  <si>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</si>
  <si>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</si>
  <si>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</si>
  <si>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</si>
  <si>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</si>
  <si>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</si>
  <si>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</si>
  <si>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</si>
  <si>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</si>
  <si>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</si>
  <si>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</si>
  <si>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</si>
  <si>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</si>
  <si>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</si>
  <si>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</si>
  <si>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</si>
  <si>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</si>
  <si>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</si>
  <si>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</si>
  <si>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</si>
  <si>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</si>
  <si>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</si>
  <si>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</si>
  <si>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</si>
  <si>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</si>
  <si>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</si>
  <si>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</si>
  <si>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</si>
  <si>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</si>
  <si>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</si>
  <si>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</si>
  <si>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</si>
  <si>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</si>
  <si>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</si>
  <si>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</si>
  <si>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</si>
  <si>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</si>
  <si>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</si>
  <si>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</si>
  <si>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</si>
  <si>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</si>
  <si>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</si>
  <si>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</si>
  <si>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</si>
  <si>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</si>
  <si>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</si>
  <si>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</si>
  <si>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</si>
  <si>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</si>
  <si>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</si>
  <si>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</si>
  <si>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</si>
  <si>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</si>
  <si>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</si>
  <si>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</si>
  <si>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</si>
  <si>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</si>
  <si>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</si>
  <si>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</si>
  <si>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</si>
  <si>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</si>
  <si>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</si>
  <si>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</si>
  <si>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</si>
  <si>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</si>
  <si>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</si>
  <si>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</si>
  <si>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</si>
  <si>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</si>
  <si>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</si>
  <si>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</si>
  <si>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</si>
  <si>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</si>
  <si>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</si>
  <si>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</si>
  <si>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</si>
  <si>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</si>
  <si>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</si>
  <si>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</si>
  <si>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</si>
  <si>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</si>
  <si>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</si>
  <si>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</si>
  <si>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</si>
  <si>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</si>
  <si>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</si>
  <si>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</si>
  <si>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</si>
  <si>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</si>
  <si>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</si>
  <si>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</si>
  <si>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</si>
  <si>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</si>
  <si>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</si>
  <si>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</si>
  <si>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</si>
  <si>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</si>
  <si>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</si>
  <si>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</si>
  <si>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</si>
  <si>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</si>
  <si>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</si>
  <si>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</si>
  <si>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</si>
  <si>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</si>
  <si>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</si>
  <si>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</si>
  <si>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</si>
  <si>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</si>
  <si>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</si>
  <si>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</si>
  <si>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</si>
  <si>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</si>
  <si>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</si>
  <si>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</si>
  <si>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</si>
  <si>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</si>
  <si>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</si>
  <si>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</si>
  <si>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</si>
  <si>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</si>
  <si>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</si>
  <si>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</si>
  <si>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</si>
  <si>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</si>
  <si>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</si>
  <si>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</si>
  <si>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</si>
  <si>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</si>
  <si>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</si>
  <si>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</si>
  <si>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</si>
  <si>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</si>
  <si>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</si>
  <si>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</si>
  <si>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</si>
  <si>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</si>
  <si>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</si>
  <si>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</si>
  <si>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</si>
  <si>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</si>
  <si>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</si>
  <si>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</si>
  <si>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</si>
  <si>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</si>
  <si>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</si>
  <si>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</si>
  <si>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</si>
  <si>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</si>
  <si>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</si>
  <si>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</si>
  <si>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</si>
  <si>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</si>
  <si>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</si>
  <si>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</si>
  <si>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</si>
  <si>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</si>
  <si>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</si>
  <si>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</si>
  <si>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</si>
  <si>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</si>
  <si>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</si>
  <si>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</si>
  <si>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</si>
  <si>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</si>
  <si>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</si>
  <si>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</si>
  <si>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</si>
  <si>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</si>
  <si>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</si>
  <si>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</si>
  <si>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</si>
  <si>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</si>
  <si>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</si>
  <si>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</si>
  <si>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</si>
  <si>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</si>
  <si>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</si>
  <si>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</si>
  <si>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</si>
  <si>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</si>
  <si>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</si>
  <si>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</si>
  <si>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</si>
  <si>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</si>
  <si>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</si>
  <si>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</si>
  <si>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</si>
  <si>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</si>
  <si>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</si>
  <si>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</si>
  <si>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</si>
  <si>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</si>
  <si>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</si>
  <si>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</si>
  <si>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</si>
  <si>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</si>
  <si>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</si>
  <si>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</si>
  <si>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</si>
  <si>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</si>
  <si>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</si>
  <si>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</si>
  <si>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</si>
  <si>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</si>
  <si>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</si>
  <si>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</si>
  <si>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</si>
  <si>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</si>
  <si>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</si>
  <si>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</si>
  <si>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</si>
  <si>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</si>
  <si>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</si>
  <si>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</si>
  <si>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</si>
  <si>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</si>
  <si>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</si>
  <si>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</si>
  <si>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</si>
  <si>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</si>
  <si>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</si>
  <si>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</si>
  <si>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</si>
  <si>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</si>
  <si>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</si>
  <si>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</si>
  <si>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</si>
  <si>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</si>
  <si>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</si>
  <si>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</si>
  <si>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</si>
  <si>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</si>
  <si>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</si>
  <si>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</si>
  <si>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</si>
  <si>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</si>
  <si>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</si>
  <si>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</si>
  <si>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</si>
  <si>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</si>
  <si>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</si>
  <si>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</si>
  <si>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</si>
  <si>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</si>
  <si>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</si>
  <si>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</si>
  <si>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</si>
  <si>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</si>
  <si>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</si>
  <si>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</si>
  <si>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</si>
  <si>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</si>
  <si>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</si>
  <si>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</si>
  <si>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</si>
  <si>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</si>
  <si>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</si>
  <si>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</si>
  <si>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</si>
  <si>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</si>
  <si>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</si>
  <si>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</si>
  <si>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</si>
  <si>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</si>
  <si>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</si>
  <si>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</si>
  <si>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</si>
  <si>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</si>
  <si>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</si>
  <si>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</si>
  <si>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</si>
  <si>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</si>
  <si>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</si>
  <si>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</si>
  <si>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</si>
  <si>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</si>
  <si>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</si>
  <si>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</si>
  <si>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</si>
  <si>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</si>
  <si>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</si>
  <si>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</si>
  <si>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</si>
  <si>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</si>
  <si>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</si>
  <si>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</si>
  <si>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</si>
  <si>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</si>
  <si>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</si>
  <si>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</si>
  <si>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</si>
  <si>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</si>
  <si>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</si>
  <si>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</si>
  <si>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</si>
  <si>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</si>
  <si>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</si>
  <si>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</si>
  <si>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</si>
  <si>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</si>
  <si>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</si>
  <si>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</si>
  <si>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</si>
  <si>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</si>
  <si>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</si>
  <si>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</si>
  <si>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</si>
  <si>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</si>
  <si>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</si>
  <si>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</si>
  <si>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</si>
  <si>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</si>
  <si>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</si>
  <si>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</si>
  <si>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</si>
  <si>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</si>
  <si>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</si>
  <si>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</si>
  <si>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</si>
  <si>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</si>
  <si>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</si>
  <si>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</si>
  <si>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</si>
  <si>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</si>
  <si>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</si>
  <si>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</si>
  <si>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</si>
  <si>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</si>
  <si>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</si>
  <si>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</si>
  <si>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</si>
  <si>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</si>
  <si>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</si>
  <si>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</si>
  <si>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</si>
  <si>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</si>
  <si>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</si>
  <si>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</si>
  <si>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</si>
  <si>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</si>
  <si>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</si>
  <si>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</si>
  <si>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</si>
  <si>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</si>
  <si>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</si>
  <si>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</si>
  <si>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</si>
  <si>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</si>
  <si>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</si>
  <si>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</si>
  <si>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</si>
  <si>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</si>
  <si>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</si>
  <si>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</si>
  <si>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</si>
  <si>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</si>
  <si>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</si>
  <si>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</si>
  <si>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</si>
  <si>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</si>
  <si>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</si>
  <si>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</si>
  <si>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</si>
  <si>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</si>
  <si>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</si>
  <si>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</si>
  <si>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</si>
  <si>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</si>
  <si>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</si>
  <si>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</si>
  <si>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</si>
  <si>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</si>
  <si>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</si>
  <si>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</si>
  <si>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</si>
  <si>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</si>
  <si>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</si>
  <si>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</si>
  <si>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</si>
  <si>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</si>
  <si>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</si>
  <si>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</si>
  <si>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</si>
  <si>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</si>
  <si>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</si>
  <si>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</si>
  <si>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</si>
  <si>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</si>
  <si>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</si>
  <si>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</si>
  <si>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</si>
  <si>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</si>
  <si>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</si>
  <si>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</si>
  <si>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</si>
  <si>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</si>
  <si>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</si>
  <si>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</si>
  <si>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</si>
  <si>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</si>
  <si>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</si>
  <si>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</si>
  <si>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</si>
  <si>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</si>
  <si>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</si>
  <si>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</si>
  <si>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</si>
  <si>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</si>
  <si>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</si>
  <si>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</si>
  <si>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</si>
  <si>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</si>
  <si>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</si>
  <si>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</si>
  <si>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</si>
  <si>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</si>
  <si>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</si>
  <si>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</si>
  <si>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</si>
  <si>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</si>
  <si>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</si>
  <si>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</si>
  <si>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</si>
  <si>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</si>
  <si>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</si>
  <si>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</si>
  <si>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</si>
  <si>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</si>
  <si>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</si>
  <si>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</si>
  <si>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</si>
  <si>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</si>
  <si>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</si>
  <si>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</si>
  <si>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</si>
  <si>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</si>
  <si>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</si>
  <si>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</si>
  <si>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</si>
  <si>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</si>
  <si>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</si>
  <si>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</si>
  <si>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</si>
  <si>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</si>
  <si>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</si>
  <si>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</si>
  <si>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</si>
  <si>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</si>
  <si>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</si>
  <si>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</si>
  <si>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</si>
  <si>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</si>
  <si>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</si>
  <si>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</si>
  <si>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</si>
  <si>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</si>
  <si>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</si>
  <si>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</si>
  <si>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</si>
  <si>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</si>
  <si>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</si>
  <si>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</si>
  <si>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</si>
  <si>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</si>
  <si>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</si>
  <si>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</si>
  <si>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</si>
  <si>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</si>
  <si>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</si>
  <si>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</si>
  <si>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</si>
  <si>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</si>
  <si>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</si>
  <si>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</si>
  <si>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</si>
  <si>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</si>
  <si>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</si>
  <si>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</si>
  <si>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</si>
  <si>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</si>
  <si>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</si>
  <si>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</si>
  <si>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</si>
  <si>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</si>
  <si>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</si>
  <si>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</si>
  <si>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</si>
  <si>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</si>
  <si>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</si>
  <si>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</si>
  <si>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</si>
  <si>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</si>
  <si>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</si>
  <si>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</si>
  <si>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</si>
  <si>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</si>
  <si>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</si>
  <si>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</si>
  <si>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</si>
  <si>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</si>
  <si>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</si>
  <si>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</si>
  <si>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</si>
  <si>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</si>
  <si>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</si>
  <si>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</si>
  <si>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</si>
  <si>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</si>
  <si>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</si>
  <si>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</si>
  <si>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</si>
  <si>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</si>
  <si>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</si>
  <si>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</si>
  <si>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</si>
  <si>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</si>
  <si>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</si>
  <si>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</si>
  <si>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</si>
  <si>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</si>
  <si>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</si>
  <si>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</si>
  <si>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</si>
  <si>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</si>
  <si>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</si>
  <si>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</si>
  <si>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</si>
  <si>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</si>
  <si>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</si>
  <si>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</si>
  <si>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</si>
  <si>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</si>
  <si>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</si>
  <si>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</si>
  <si>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</si>
  <si>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</si>
  <si>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</si>
  <si>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</si>
  <si>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</si>
  <si>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</si>
  <si>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</si>
  <si>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</si>
  <si>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</si>
  <si>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</si>
  <si>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</si>
  <si>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</si>
  <si>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</si>
  <si>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</si>
  <si>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</si>
  <si>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</si>
  <si>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</si>
  <si>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</si>
  <si>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</si>
  <si>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</si>
  <si>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</si>
  <si>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</si>
  <si>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</si>
  <si>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</si>
  <si>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</si>
  <si>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</si>
  <si>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</si>
  <si>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</si>
  <si>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</si>
  <si>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</si>
  <si>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</si>
  <si>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</si>
  <si>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</si>
  <si>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</si>
  <si>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</si>
  <si>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</si>
  <si>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</si>
  <si>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</si>
  <si>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</si>
  <si>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</si>
  <si>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</si>
  <si>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</si>
  <si>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</si>
  <si>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</si>
  <si>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</si>
  <si>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</si>
  <si>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</si>
  <si>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</si>
  <si>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</si>
  <si>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</si>
  <si>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</si>
  <si>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</si>
  <si>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</si>
  <si>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</si>
  <si>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</si>
  <si>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</si>
  <si>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</si>
  <si>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</si>
  <si>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</si>
  <si>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</si>
  <si>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</si>
  <si>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</si>
  <si>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</si>
  <si>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</si>
  <si>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</si>
  <si>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</si>
  <si>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</si>
  <si>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</si>
  <si>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</si>
  <si>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</si>
  <si>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</si>
  <si>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</si>
  <si>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</si>
  <si>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</si>
  <si>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</si>
  <si>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</si>
  <si>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</si>
  <si>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</si>
  <si>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</si>
  <si>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</si>
  <si>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</si>
  <si>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</si>
  <si>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</si>
  <si>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</si>
  <si>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</si>
  <si>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</si>
  <si>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</si>
  <si>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</si>
  <si>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</si>
  <si>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</si>
  <si>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</si>
  <si>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</si>
  <si>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</si>
  <si>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</si>
  <si>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</si>
  <si>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</si>
  <si>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</si>
  <si>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</si>
  <si>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</si>
  <si>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</si>
  <si>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</si>
  <si>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</si>
  <si>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</si>
  <si>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</si>
  <si>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</si>
  <si>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</si>
  <si>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</si>
  <si>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</si>
  <si>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</si>
  <si>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</si>
  <si>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</si>
  <si>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</si>
  <si>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</si>
  <si>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</si>
  <si>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</si>
  <si>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</si>
  <si>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</si>
  <si>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</si>
  <si>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</si>
  <si>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</si>
  <si>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</si>
  <si>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</si>
  <si>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</si>
  <si>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</si>
  <si>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</si>
  <si>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</si>
  <si>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</si>
  <si>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</si>
  <si>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</si>
  <si>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</si>
  <si>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</si>
  <si>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</si>
  <si>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</si>
  <si>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</si>
  <si>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</si>
  <si>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</si>
  <si>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</si>
  <si>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</si>
  <si>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</si>
  <si>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</si>
  <si>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</si>
  <si>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</si>
  <si>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</si>
  <si>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</si>
  <si>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</si>
  <si>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</si>
  <si>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</si>
  <si>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</si>
  <si>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</si>
  <si>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</si>
  <si>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</si>
  <si>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</si>
  <si>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</si>
  <si>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</si>
  <si>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</si>
  <si>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</si>
  <si>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</si>
  <si>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</si>
  <si>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</si>
  <si>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</si>
  <si>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</si>
  <si>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</si>
  <si>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</si>
  <si>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</si>
  <si>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</si>
  <si>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</si>
  <si>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</si>
  <si>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</si>
  <si>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</si>
  <si>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</si>
  <si>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</si>
  <si>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</si>
  <si>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</si>
  <si>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</si>
  <si>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</si>
  <si>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</si>
  <si>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</si>
  <si>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</si>
  <si>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</si>
  <si>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</si>
  <si>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</si>
  <si>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</si>
  <si>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</si>
  <si>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</si>
  <si>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</si>
  <si>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</si>
  <si>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</si>
  <si>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</si>
  <si>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</si>
  <si>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</si>
  <si>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</si>
  <si>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</si>
  <si>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</si>
  <si>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</si>
  <si>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</si>
  <si>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</si>
  <si>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</si>
  <si>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</si>
  <si>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</si>
  <si>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</si>
  <si>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</si>
  <si>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</si>
  <si>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</si>
  <si>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</si>
  <si>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</si>
  <si>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</si>
  <si>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</si>
  <si>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</si>
  <si>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</si>
  <si>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</si>
  <si>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</si>
  <si>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</si>
  <si>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</si>
  <si>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</si>
  <si>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</si>
  <si>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</si>
  <si>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</si>
  <si>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</si>
  <si>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</si>
  <si>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</si>
  <si>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</si>
  <si>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</si>
  <si>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</si>
  <si>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</si>
  <si>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</si>
  <si>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</si>
  <si>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</si>
  <si>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</si>
  <si>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</si>
  <si>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</si>
  <si>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</si>
  <si>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</si>
  <si>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</si>
  <si>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</si>
  <si>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</si>
  <si>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</si>
  <si>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</si>
  <si>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</si>
  <si>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</si>
  <si>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</si>
  <si>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</si>
  <si>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</si>
  <si>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</si>
  <si>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</si>
  <si>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</si>
  <si>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</si>
  <si>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</si>
  <si>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</si>
  <si>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</si>
  <si>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</si>
  <si>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</si>
  <si>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</si>
  <si>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</si>
  <si>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</si>
  <si>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</si>
  <si>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</si>
  <si>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</si>
  <si>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</si>
  <si>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</si>
  <si>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</si>
  <si>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</si>
  <si>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</si>
  <si>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</si>
  <si>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</si>
  <si>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</si>
  <si>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</si>
  <si>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</si>
  <si>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</si>
  <si>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</si>
  <si>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</si>
  <si>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</si>
  <si>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</si>
  <si>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</si>
  <si>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</si>
  <si>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</si>
  <si>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</si>
  <si>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</si>
  <si>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</si>
  <si>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</si>
  <si>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</si>
  <si>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</si>
  <si>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</si>
  <si>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</si>
  <si>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</si>
  <si>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</si>
  <si>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</si>
  <si>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</si>
  <si>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</si>
  <si>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</si>
  <si>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</si>
  <si>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</si>
  <si>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</si>
  <si>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</si>
  <si>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</si>
  <si>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</si>
  <si>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</si>
  <si>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</si>
  <si>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</si>
  <si>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</si>
  <si>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</si>
  <si>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</si>
  <si>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</si>
  <si>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</si>
  <si>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</si>
  <si>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</si>
  <si>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</si>
  <si>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</si>
  <si>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</si>
  <si>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</si>
  <si>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</si>
  <si>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</si>
  <si>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</si>
  <si>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</si>
  <si>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</si>
  <si>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</si>
  <si>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</si>
  <si>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</si>
  <si>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</si>
  <si>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</si>
  <si>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</si>
  <si>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</si>
  <si>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</si>
  <si>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</si>
  <si>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</si>
  <si>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</si>
  <si>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</si>
  <si>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</si>
  <si>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</si>
  <si>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</si>
  <si>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</si>
  <si>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</si>
  <si>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</si>
  <si>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</si>
  <si>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</si>
  <si>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</si>
  <si>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</si>
  <si>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</si>
  <si>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</si>
  <si>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</si>
  <si>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</si>
  <si>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</si>
  <si>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</si>
  <si>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</si>
  <si>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</si>
  <si>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</si>
  <si>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</si>
  <si>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</si>
  <si>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</si>
  <si>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</si>
  <si>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</si>
  <si>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</si>
  <si>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</si>
  <si>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</si>
  <si>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</si>
  <si>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</si>
  <si>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</si>
  <si>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</si>
  <si>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</si>
  <si>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</si>
  <si>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</si>
  <si>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</si>
  <si>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</si>
  <si>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</si>
  <si>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</si>
  <si>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</si>
  <si>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</si>
  <si>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</si>
  <si>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</si>
  <si>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</si>
  <si>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</si>
  <si>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</si>
  <si>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</si>
  <si>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</si>
  <si>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</si>
  <si>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</si>
  <si>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</si>
  <si>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</si>
  <si>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</si>
  <si>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</si>
  <si>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</si>
  <si>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</si>
  <si>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</si>
  <si>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</si>
  <si>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</si>
  <si>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</si>
  <si>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</si>
  <si>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</si>
  <si>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</si>
  <si>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</si>
  <si>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</si>
  <si>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</si>
  <si>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</si>
  <si>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</si>
  <si>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</si>
  <si>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</si>
  <si>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</si>
  <si>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</si>
  <si>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</si>
  <si>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</si>
  <si>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</si>
  <si>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</si>
  <si>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</si>
  <si>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</si>
  <si>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</si>
  <si>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</si>
  <si>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</si>
  <si>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</si>
  <si>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</si>
  <si>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</si>
  <si>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</si>
  <si>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</si>
  <si>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</si>
  <si>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</si>
  <si>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</si>
  <si>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</si>
  <si>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</si>
  <si>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</si>
  <si>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</si>
  <si>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</si>
  <si>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</si>
  <si>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</si>
  <si>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</si>
  <si>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</si>
  <si>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</si>
  <si>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</si>
  <si>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</si>
  <si>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</si>
  <si>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</si>
  <si>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</si>
  <si>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</si>
  <si>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</si>
  <si>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</si>
  <si>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</si>
  <si>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</si>
  <si>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</si>
  <si>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</si>
  <si>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</si>
  <si>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</si>
  <si>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</si>
  <si>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</si>
  <si>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</si>
  <si>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</si>
  <si>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</si>
  <si>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</si>
  <si>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</si>
  <si>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</si>
  <si>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</si>
  <si>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</si>
  <si>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</si>
  <si>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</si>
  <si>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</si>
  <si>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</si>
  <si>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</si>
  <si>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</si>
  <si>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</si>
  <si>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</si>
  <si>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</si>
  <si>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</si>
  <si>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</si>
  <si>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</si>
  <si>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</si>
  <si>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</si>
  <si>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</si>
  <si>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</si>
  <si>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</si>
  <si>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</si>
  <si>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</si>
  <si>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</si>
  <si>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</si>
  <si>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</si>
  <si>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</si>
  <si>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</si>
  <si>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</si>
  <si>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</si>
  <si>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</si>
  <si>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</si>
  <si>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</si>
  <si>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</si>
  <si>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</si>
  <si>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</si>
  <si>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</si>
  <si>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</si>
  <si>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</si>
  <si>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</si>
  <si>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</si>
  <si>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</si>
  <si>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</si>
  <si>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</si>
  <si>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</si>
  <si>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</si>
  <si>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</si>
  <si>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</si>
  <si>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</si>
  <si>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</si>
  <si>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</si>
  <si>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</si>
  <si>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</si>
  <si>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</si>
  <si>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</si>
  <si>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</si>
  <si>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</si>
  <si>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</si>
  <si>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</si>
  <si>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</si>
  <si>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</si>
  <si>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</si>
  <si>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</si>
  <si>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</si>
  <si>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</si>
  <si>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</si>
  <si>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</si>
  <si>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</si>
  <si>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</si>
  <si>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</si>
  <si>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</si>
  <si>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</si>
  <si>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</si>
  <si>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</si>
  <si>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</si>
  <si>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</si>
  <si>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</si>
  <si>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</si>
  <si>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</si>
  <si>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</si>
  <si>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</si>
  <si>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</si>
  <si>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</si>
  <si>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</si>
  <si>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</si>
  <si>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</si>
  <si>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</si>
  <si>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</si>
  <si>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</si>
  <si>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</si>
  <si>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</si>
  <si>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</si>
  <si>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</si>
  <si>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</si>
  <si>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</si>
  <si>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</si>
  <si>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</si>
  <si>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</si>
  <si>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</si>
  <si>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</si>
  <si>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</si>
  <si>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</si>
  <si>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</si>
  <si>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</si>
  <si>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</si>
  <si>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</si>
  <si>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</si>
  <si>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</si>
  <si>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</si>
  <si>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</si>
  <si>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</si>
  <si>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</si>
  <si>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</si>
  <si>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</si>
  <si>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</si>
  <si>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</si>
  <si>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</si>
  <si>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</si>
  <si>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</si>
  <si>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</si>
  <si>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</si>
  <si>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</si>
  <si>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</si>
  <si>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</si>
  <si>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</si>
  <si>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</si>
  <si>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</si>
  <si>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</si>
  <si>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</si>
  <si>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</si>
  <si>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</si>
  <si>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</si>
  <si>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</si>
  <si>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</si>
  <si>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</si>
  <si>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</si>
  <si>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</si>
  <si>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</si>
  <si>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</si>
  <si>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</si>
  <si>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</si>
  <si>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</si>
  <si>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</si>
  <si>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</si>
  <si>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</si>
  <si>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</si>
  <si>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</si>
  <si>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</si>
  <si>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</si>
  <si>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</si>
  <si>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</si>
  <si>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</si>
  <si>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</si>
  <si>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</si>
  <si>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</si>
  <si>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</si>
  <si>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</si>
  <si>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</si>
  <si>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</si>
  <si>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</si>
  <si>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</si>
  <si>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</si>
  <si>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</si>
  <si>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</si>
  <si>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</si>
  <si>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</si>
  <si>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</si>
  <si>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</si>
  <si>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</si>
  <si>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</si>
  <si>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</si>
  <si>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</si>
  <si>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</si>
  <si>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</si>
  <si>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</si>
  <si>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</si>
  <si>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</si>
  <si>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</si>
  <si>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</si>
  <si>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</si>
  <si>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</si>
  <si>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</si>
  <si>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</si>
  <si>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</si>
  <si>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</si>
  <si>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</si>
  <si>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</si>
  <si>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</si>
  <si>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</si>
  <si>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</si>
  <si>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</si>
  <si>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</si>
  <si>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</si>
  <si>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</si>
  <si>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</si>
  <si>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</si>
  <si>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</si>
  <si>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</si>
  <si>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</si>
  <si>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</si>
  <si>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</si>
  <si>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</si>
  <si>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</si>
  <si>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</si>
  <si>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</si>
  <si>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</si>
  <si>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</si>
  <si>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</si>
  <si>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</si>
  <si>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</si>
  <si>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</si>
  <si>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</si>
  <si>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</si>
  <si>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</si>
  <si>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</si>
  <si>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</si>
  <si>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</si>
  <si>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</si>
  <si>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</si>
  <si>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</si>
  <si>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</si>
  <si>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</si>
  <si>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</si>
  <si>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</si>
  <si>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</si>
  <si>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</si>
  <si>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</si>
  <si>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</si>
  <si>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</si>
  <si>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</si>
  <si>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</si>
  <si>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</si>
  <si>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</si>
  <si>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</si>
  <si>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</si>
  <si>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</si>
  <si>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</si>
  <si>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</si>
  <si>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</si>
  <si>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</si>
  <si>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</si>
  <si>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</si>
  <si>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</si>
  <si>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</si>
  <si>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</si>
  <si>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</si>
  <si>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</si>
  <si>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</si>
  <si>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</si>
  <si>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</si>
  <si>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</si>
  <si>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</si>
  <si>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</si>
  <si>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</si>
  <si>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</si>
  <si>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</si>
  <si>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</si>
  <si>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</si>
  <si>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</si>
  <si>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</si>
  <si>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</si>
  <si>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</si>
  <si>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</si>
  <si>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</si>
  <si>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</si>
  <si>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</si>
  <si>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</si>
  <si>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</si>
  <si>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</si>
  <si>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</si>
  <si>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</si>
  <si>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</si>
  <si>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</si>
  <si>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</si>
  <si>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</si>
  <si>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</si>
  <si>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</si>
  <si>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</si>
  <si>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</si>
  <si>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</si>
  <si>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</si>
  <si>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</si>
  <si>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</si>
  <si>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</si>
  <si>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</si>
  <si>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</si>
  <si>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</si>
  <si>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</si>
  <si>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</si>
  <si>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</si>
  <si>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</si>
  <si>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</si>
  <si>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</si>
  <si>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</si>
  <si>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</si>
  <si>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</si>
  <si>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</si>
  <si>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</si>
  <si>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</si>
  <si>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</si>
  <si>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</si>
  <si>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</si>
  <si>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</si>
  <si>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</si>
  <si>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</si>
  <si>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</si>
  <si>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</si>
  <si>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</si>
  <si>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</si>
  <si>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</si>
  <si>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</si>
  <si>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</si>
  <si>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</si>
  <si>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</si>
  <si>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</si>
  <si>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</si>
  <si>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</si>
  <si>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</si>
  <si>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</si>
  <si>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</si>
  <si>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</si>
  <si>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</si>
  <si>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</si>
  <si>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</si>
  <si>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</si>
  <si>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</si>
  <si>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</si>
  <si>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</si>
  <si>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</si>
  <si>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</si>
  <si>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</si>
  <si>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</si>
  <si>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</si>
  <si>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</si>
  <si>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</si>
  <si>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</si>
  <si>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</si>
  <si>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</si>
  <si>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</si>
  <si>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</si>
  <si>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</si>
  <si>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</si>
  <si>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</si>
  <si>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</si>
  <si>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</si>
  <si>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</si>
  <si>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</si>
  <si>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</si>
  <si>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</si>
  <si>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</si>
  <si>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</si>
  <si>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</si>
  <si>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</si>
  <si>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</si>
  <si>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</si>
  <si>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</si>
  <si>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</si>
  <si>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</si>
  <si>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</si>
  <si>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</si>
  <si>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</si>
  <si>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</si>
  <si>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</si>
  <si>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</si>
  <si>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</si>
  <si>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</si>
  <si>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</si>
  <si>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</si>
  <si>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</si>
  <si>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</si>
  <si>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</si>
  <si>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</si>
  <si>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</si>
  <si>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</si>
  <si>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</si>
  <si>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</si>
  <si>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</si>
  <si>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</si>
  <si>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</si>
  <si>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</si>
  <si>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</si>
  <si>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</si>
  <si>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</si>
  <si>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</si>
  <si>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</si>
  <si>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</si>
  <si>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</si>
  <si>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</si>
  <si>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</si>
  <si>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</si>
  <si>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</si>
  <si>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</si>
  <si>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</si>
  <si>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</si>
  <si>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</si>
  <si>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</si>
  <si>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</si>
  <si>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</si>
  <si>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</si>
  <si>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</si>
  <si>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</si>
  <si>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</si>
  <si>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</si>
  <si>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</si>
  <si>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</si>
  <si>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</si>
  <si>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</si>
  <si>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</si>
  <si>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</si>
  <si>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</si>
  <si>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</si>
  <si>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</si>
  <si>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</si>
  <si>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</si>
  <si>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</si>
  <si>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</si>
  <si>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</si>
  <si>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</si>
  <si>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</si>
  <si>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</si>
  <si>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</si>
  <si>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</si>
  <si>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</si>
  <si>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</si>
  <si>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</si>
  <si>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</si>
  <si>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</si>
  <si>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</si>
  <si>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</si>
  <si>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</si>
  <si>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</si>
  <si>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</si>
  <si>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</si>
  <si>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</si>
  <si>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</si>
  <si>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</si>
  <si>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</si>
  <si>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</si>
  <si>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</si>
  <si>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</si>
  <si>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</si>
  <si>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</si>
  <si>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</si>
  <si>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</si>
  <si>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</si>
  <si>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</si>
  <si>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</si>
  <si>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</si>
  <si>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</si>
  <si>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</si>
  <si>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</si>
  <si>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</si>
  <si>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</si>
  <si>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</si>
  <si>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</si>
  <si>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</si>
  <si>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</si>
  <si>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</si>
  <si>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</si>
  <si>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</si>
  <si>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</si>
  <si>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</si>
  <si>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</si>
  <si>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</si>
  <si>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</si>
  <si>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</si>
  <si>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</si>
  <si>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</si>
  <si>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</si>
  <si>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</si>
  <si>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</si>
  <si>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</si>
  <si>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</si>
  <si>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</si>
  <si>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</si>
  <si>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</si>
  <si>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</si>
  <si>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</si>
  <si>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</si>
  <si>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</si>
  <si>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</si>
  <si>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</si>
  <si>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</si>
  <si>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</si>
  <si>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</si>
  <si>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</si>
  <si>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</si>
  <si>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</si>
  <si>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</si>
  <si>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</si>
  <si>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</si>
  <si>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</si>
  <si>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</si>
  <si>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</si>
  <si>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</si>
  <si>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</si>
  <si>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</si>
  <si>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</si>
  <si>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</si>
  <si>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</si>
  <si>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</si>
  <si>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</si>
  <si>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</si>
  <si>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</si>
  <si>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</si>
  <si>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</si>
  <si>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</si>
  <si>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</si>
  <si>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</si>
  <si>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</si>
  <si>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</si>
  <si>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</si>
  <si>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</si>
  <si>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</si>
  <si>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</si>
  <si>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</si>
  <si>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</si>
  <si>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</si>
  <si>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</si>
  <si>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</si>
  <si>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</si>
  <si>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</si>
  <si>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</si>
  <si>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</si>
  <si>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</si>
  <si>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</si>
  <si>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</si>
  <si>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</si>
  <si>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</si>
  <si>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</si>
  <si>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</si>
  <si>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</si>
  <si>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</si>
  <si>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</si>
  <si>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</si>
  <si>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</si>
  <si>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</si>
  <si>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</si>
  <si>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</si>
  <si>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</si>
  <si>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</si>
  <si>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</si>
  <si>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</si>
  <si>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</si>
  <si>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</si>
  <si>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</si>
  <si>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</si>
  <si>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</si>
  <si>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</si>
  <si>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</si>
  <si>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</si>
  <si>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</si>
  <si>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</si>
  <si>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</si>
  <si>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</si>
  <si>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</si>
  <si>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</si>
  <si>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</si>
  <si>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</si>
  <si>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</si>
  <si>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</si>
  <si>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</si>
  <si>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</si>
  <si>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</si>
  <si>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</si>
  <si>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</si>
  <si>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</si>
  <si>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</si>
  <si>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</si>
  <si>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</si>
  <si>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</si>
  <si>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</si>
  <si>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</si>
  <si>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</si>
  <si>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</si>
  <si>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</si>
  <si>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</si>
  <si>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</si>
  <si>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</si>
  <si>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</si>
  <si>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</si>
  <si>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</si>
  <si>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</si>
  <si>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</si>
  <si>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</si>
  <si>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</si>
  <si>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</si>
  <si>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</si>
  <si>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</si>
  <si>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</si>
  <si>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</si>
  <si>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</si>
  <si>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</si>
  <si>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</si>
  <si>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</si>
  <si>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</si>
  <si>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</si>
  <si>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</si>
  <si>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</si>
  <si>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</si>
  <si>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</si>
  <si>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</si>
  <si>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</si>
  <si>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</si>
  <si>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</si>
  <si>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</si>
  <si>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</si>
  <si>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</si>
  <si>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</si>
  <si>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</si>
  <si>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</si>
  <si>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</si>
  <si>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</si>
  <si>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</si>
  <si>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</si>
  <si>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</si>
  <si>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</si>
  <si>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</si>
  <si>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</si>
  <si>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</si>
  <si>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</si>
  <si>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</si>
  <si>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</si>
  <si>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</si>
  <si>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</si>
  <si>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</si>
  <si>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</si>
  <si>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</si>
  <si>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</si>
  <si>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</si>
  <si>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</si>
  <si>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</si>
  <si>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</si>
  <si>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</si>
  <si>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</si>
  <si>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</si>
  <si>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</si>
  <si>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</si>
  <si>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</si>
  <si>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</si>
  <si>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</si>
  <si>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</si>
  <si>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</si>
  <si>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</si>
  <si>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</si>
  <si>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</si>
  <si>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</si>
  <si>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</si>
  <si>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</si>
  <si>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</si>
  <si>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</si>
  <si>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</si>
  <si>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</si>
  <si>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</si>
  <si>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</si>
  <si>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</si>
  <si>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</si>
  <si>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</si>
  <si>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</si>
  <si>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</si>
  <si>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</si>
  <si>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</si>
  <si>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</si>
  <si>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</si>
  <si>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</si>
  <si>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</si>
  <si>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</si>
  <si>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</si>
  <si>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</si>
  <si>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</si>
  <si>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</si>
  <si>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</si>
  <si>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</si>
  <si>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</si>
  <si>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</si>
  <si>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</si>
  <si>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</si>
  <si>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</si>
  <si>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</si>
  <si>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</si>
  <si>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</si>
  <si>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</si>
  <si>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</si>
  <si>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</si>
  <si>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</si>
  <si>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</si>
  <si>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</si>
  <si>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</si>
  <si>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</si>
  <si>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</si>
  <si>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</si>
  <si>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</si>
  <si>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</si>
  <si>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</si>
  <si>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</si>
  <si>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</si>
  <si>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</si>
  <si>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</si>
  <si>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</si>
  <si>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</si>
  <si>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</si>
  <si>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</si>
  <si>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</si>
  <si>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</si>
  <si>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</si>
  <si>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</si>
  <si>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</si>
  <si>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</si>
  <si>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</si>
  <si>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</si>
  <si>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</si>
  <si>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</si>
  <si>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</si>
  <si>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</si>
  <si>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</si>
  <si>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</si>
  <si>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</si>
  <si>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</si>
  <si>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</si>
  <si>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</si>
  <si>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</si>
  <si>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</si>
  <si>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</si>
  <si>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</si>
  <si>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</si>
  <si>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</si>
  <si>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</si>
  <si>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</si>
  <si>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</si>
  <si>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</si>
  <si>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</si>
  <si>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</si>
  <si>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</si>
  <si>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</si>
  <si>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</si>
  <si>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</si>
  <si>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</si>
  <si>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</si>
  <si>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</si>
  <si>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</si>
  <si>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</si>
  <si>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</si>
  <si>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</si>
  <si>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</si>
  <si>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</si>
  <si>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</si>
  <si>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</si>
  <si>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</si>
  <si>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</si>
  <si>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</si>
  <si>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</si>
  <si>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</si>
  <si>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</si>
  <si>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</si>
  <si>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</si>
  <si>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</si>
  <si>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</si>
  <si>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</si>
  <si>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</si>
  <si>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</si>
  <si>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</si>
  <si>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</si>
  <si>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</si>
  <si>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</si>
  <si>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</si>
  <si>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</si>
  <si>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</si>
  <si>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</si>
  <si>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</si>
  <si>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</si>
  <si>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</si>
  <si>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</si>
  <si>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</si>
  <si>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</si>
  <si>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</si>
  <si>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</si>
  <si>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</si>
  <si>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</si>
  <si>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</si>
  <si>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</si>
  <si>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</si>
  <si>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</si>
  <si>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</si>
  <si>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</si>
  <si>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</si>
  <si>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</si>
  <si>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</si>
  <si>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</si>
  <si>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</si>
  <si>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</si>
  <si>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</si>
  <si>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</si>
  <si>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</si>
  <si>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</si>
  <si>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</si>
  <si>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</si>
  <si>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</si>
  <si>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</si>
  <si>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</si>
  <si>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</si>
  <si>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</si>
  <si>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</si>
  <si>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</si>
  <si>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</si>
  <si>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</si>
  <si>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</si>
  <si>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</si>
  <si>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</si>
  <si>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</si>
  <si>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</si>
  <si>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</si>
  <si>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</si>
  <si>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</si>
  <si>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</si>
  <si>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</si>
  <si>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</si>
  <si>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</si>
  <si>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</si>
  <si>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</si>
  <si>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</si>
  <si>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</si>
  <si>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</si>
  <si>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</si>
  <si>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</si>
  <si>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</si>
  <si>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</si>
  <si>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</si>
  <si>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</si>
  <si>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</si>
  <si>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</si>
  <si>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</si>
  <si>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</si>
  <si>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</si>
  <si>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</si>
  <si>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</si>
  <si>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</si>
  <si>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</si>
  <si>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</si>
  <si>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</si>
  <si>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</si>
  <si>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</si>
  <si>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</si>
  <si>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</si>
  <si>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</si>
  <si>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</si>
  <si>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</si>
  <si>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</si>
  <si>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</si>
  <si>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</si>
  <si>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</si>
  <si>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</si>
  <si>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</si>
  <si>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</si>
  <si>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</si>
  <si>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</si>
  <si>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</si>
  <si>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</si>
  <si>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</si>
  <si>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</si>
  <si>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</si>
  <si>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</si>
  <si>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</si>
  <si>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</si>
  <si>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</si>
  <si>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</si>
  <si>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</si>
  <si>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</si>
  <si>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</si>
  <si>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</si>
  <si>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</si>
  <si>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</si>
  <si>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</si>
  <si>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</si>
  <si>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</si>
  <si>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</si>
  <si>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</si>
  <si>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</si>
  <si>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</si>
  <si>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</si>
  <si>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</si>
  <si>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</si>
  <si>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</si>
  <si>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</si>
  <si>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</si>
  <si>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</si>
  <si>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</si>
  <si>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</si>
  <si>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</si>
  <si>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</si>
  <si>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</si>
  <si>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</si>
  <si>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</si>
  <si>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</si>
  <si>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</si>
  <si>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</si>
  <si>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</si>
  <si>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</si>
  <si>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</si>
  <si>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</si>
  <si>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</si>
  <si>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</si>
  <si>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</si>
  <si>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</si>
  <si>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</si>
  <si>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</si>
  <si>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</si>
  <si>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</si>
  <si>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</si>
  <si>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</si>
  <si>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</si>
  <si>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</si>
  <si>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</si>
  <si>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</si>
  <si>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</si>
  <si>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</si>
  <si>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</si>
  <si>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</si>
  <si>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</si>
  <si>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</si>
  <si>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</si>
  <si>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</si>
  <si>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</si>
  <si>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</si>
  <si>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</si>
  <si>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</si>
  <si>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</si>
  <si>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</si>
  <si>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</si>
  <si>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</si>
  <si>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</si>
  <si>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</si>
  <si>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</si>
  <si>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</si>
  <si>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</si>
  <si>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</si>
  <si>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</si>
  <si>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</si>
  <si>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</si>
  <si>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</si>
  <si>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</si>
  <si>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</si>
  <si>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</si>
  <si>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</si>
  <si>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</si>
  <si>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</si>
  <si>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</si>
  <si>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</si>
  <si>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</si>
  <si>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</si>
  <si>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</si>
  <si>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</si>
  <si>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</si>
  <si>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</si>
  <si>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</si>
  <si>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</si>
  <si>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</si>
  <si>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</si>
  <si>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</si>
  <si>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</si>
  <si>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</si>
  <si>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</si>
  <si>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</si>
  <si>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</si>
  <si>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</si>
  <si>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</si>
  <si>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</si>
  <si>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</si>
  <si>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</si>
  <si>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</si>
  <si>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</si>
  <si>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</si>
  <si>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</si>
  <si>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</si>
  <si>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</si>
  <si>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</si>
  <si>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</si>
  <si>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</si>
  <si>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</si>
  <si>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</si>
  <si>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</si>
  <si>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</si>
  <si>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</si>
  <si>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</si>
  <si>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</si>
  <si>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</si>
  <si>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</si>
  <si>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</si>
  <si>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</si>
  <si>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</si>
  <si>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</si>
  <si>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</si>
  <si>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</si>
  <si>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</si>
  <si>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</si>
  <si>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</si>
  <si>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</si>
  <si>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</si>
  <si>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</si>
  <si>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</si>
  <si>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</si>
  <si>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</si>
  <si>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</si>
  <si>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</si>
  <si>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</si>
  <si>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</si>
  <si>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</si>
  <si>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</si>
  <si>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</si>
  <si>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</si>
  <si>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</si>
  <si>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</si>
  <si>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</si>
  <si>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</si>
  <si>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</si>
  <si>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</si>
  <si>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</si>
  <si>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</si>
  <si>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</si>
  <si>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</si>
  <si>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</si>
  <si>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</si>
  <si>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</si>
  <si>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</si>
  <si>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</si>
  <si>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</si>
  <si>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</si>
  <si>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</si>
  <si>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</si>
  <si>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</si>
  <si>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</si>
  <si>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</si>
  <si>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</si>
  <si>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</si>
  <si>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</si>
  <si>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</si>
  <si>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</si>
  <si>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</si>
  <si>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</si>
  <si>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</si>
  <si>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</si>
  <si>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</si>
  <si>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</si>
  <si>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</si>
  <si>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</si>
  <si>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</si>
  <si>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</si>
  <si>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</si>
  <si>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</si>
  <si>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</si>
  <si>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</si>
  <si>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</si>
  <si>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</si>
  <si>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</si>
  <si>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</si>
  <si>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</si>
  <si>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</si>
  <si>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</si>
  <si>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</si>
  <si>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</si>
  <si>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</si>
  <si>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</si>
  <si>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</si>
  <si>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</si>
  <si>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</si>
  <si>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</si>
  <si>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</si>
  <si>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</si>
  <si>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</si>
  <si>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</si>
  <si>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</si>
  <si>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</si>
  <si>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</si>
  <si>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</si>
  <si>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</si>
  <si>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</si>
  <si>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</si>
  <si>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</si>
  <si>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</si>
  <si>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</si>
  <si>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</si>
  <si>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</si>
  <si>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</si>
  <si>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</si>
  <si>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</si>
  <si>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</si>
  <si>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</si>
  <si>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</si>
  <si>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</si>
  <si>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</si>
  <si>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</si>
  <si>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</si>
  <si>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</si>
  <si>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</si>
  <si>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</si>
  <si>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</si>
  <si>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</si>
  <si>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</si>
  <si>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</si>
  <si>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</si>
  <si>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</si>
  <si>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</si>
  <si>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</si>
  <si>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</si>
  <si>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</si>
  <si>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</si>
  <si>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</si>
  <si>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</si>
  <si>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</si>
  <si>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</si>
  <si>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</si>
  <si>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</si>
  <si>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</si>
  <si>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</si>
  <si>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</si>
  <si>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</si>
  <si>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</si>
  <si>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</si>
  <si>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</si>
  <si>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</si>
  <si>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</si>
  <si>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</si>
  <si>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</si>
  <si>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</si>
  <si>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</si>
  <si>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</si>
  <si>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</si>
  <si>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</si>
  <si>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</si>
  <si>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</si>
  <si>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</si>
  <si>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</si>
  <si>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</si>
  <si>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</si>
  <si>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</si>
  <si>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</si>
  <si>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</si>
  <si>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</si>
  <si>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</si>
  <si>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</si>
  <si>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</si>
  <si>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</si>
  <si>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</si>
  <si>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</si>
  <si>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</si>
  <si>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</si>
  <si>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</si>
  <si>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</si>
  <si>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</si>
  <si>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</si>
  <si>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</si>
  <si>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</si>
  <si>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</si>
  <si>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</si>
  <si>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</si>
  <si>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</si>
  <si>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</si>
  <si>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</si>
  <si>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</si>
  <si>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</si>
  <si>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</si>
  <si>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</si>
  <si>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</si>
  <si>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</si>
  <si>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</si>
  <si>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</si>
  <si>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</si>
  <si>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</si>
  <si>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</si>
  <si>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</si>
  <si>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</si>
  <si>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</si>
  <si>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</si>
  <si>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</si>
  <si>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</si>
  <si>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</si>
  <si>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</si>
  <si>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</si>
  <si>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</si>
  <si>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</si>
  <si>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</si>
  <si>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</si>
  <si>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</si>
  <si>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</si>
  <si>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</si>
  <si>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</si>
  <si>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</si>
  <si>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</si>
  <si>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</si>
  <si>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</si>
  <si>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</si>
  <si>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</si>
  <si>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</si>
  <si>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</si>
  <si>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</si>
  <si>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</si>
  <si>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</si>
  <si>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</si>
  <si>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</si>
  <si>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</si>
  <si>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</si>
  <si>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</si>
  <si>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</si>
  <si>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</si>
  <si>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</si>
  <si>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</si>
  <si>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</si>
  <si>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</si>
  <si>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</si>
  <si>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</si>
  <si>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</si>
  <si>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</si>
  <si>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</si>
  <si>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</si>
  <si>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</si>
  <si>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</si>
  <si>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</si>
  <si>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</si>
  <si>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</si>
  <si>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</si>
  <si>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</si>
  <si>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</si>
  <si>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</si>
  <si>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</si>
  <si>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</si>
  <si>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</si>
  <si>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</si>
  <si>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</si>
  <si>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</si>
  <si>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</si>
  <si>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</si>
  <si>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</si>
  <si>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</si>
  <si>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</si>
  <si>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</si>
  <si>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</si>
  <si>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</si>
  <si>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</si>
  <si>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</si>
  <si>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</si>
  <si>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</si>
  <si>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</si>
  <si>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</si>
  <si>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</si>
  <si>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</si>
  <si>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</si>
  <si>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</si>
  <si>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</si>
  <si>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</si>
  <si>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</si>
  <si>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</si>
  <si>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</si>
  <si>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</si>
  <si>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</si>
  <si>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</si>
  <si>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</si>
  <si>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</si>
  <si>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</si>
  <si>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</si>
  <si>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</si>
  <si>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</si>
  <si>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</si>
  <si>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</si>
  <si>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</si>
  <si>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</si>
  <si>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</si>
  <si>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</si>
  <si>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</si>
  <si>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</si>
  <si>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</si>
  <si>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</si>
  <si>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</si>
  <si>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</si>
  <si>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</si>
  <si>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</si>
  <si>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</si>
  <si>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</si>
  <si>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</si>
  <si>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</si>
  <si>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</si>
  <si>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</si>
  <si>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</si>
  <si>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</si>
  <si>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</si>
  <si>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</si>
  <si>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</si>
  <si>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</si>
  <si>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</si>
  <si>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</si>
  <si>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</si>
  <si>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</si>
  <si>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</si>
  <si>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</si>
  <si>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</si>
  <si>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</si>
  <si>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</si>
  <si>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</si>
  <si>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</si>
  <si>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</si>
  <si>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</si>
  <si>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</si>
  <si>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</si>
  <si>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</si>
  <si>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</si>
  <si>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</si>
  <si>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</si>
  <si>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</si>
  <si>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</si>
  <si>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</si>
  <si>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</si>
  <si>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</si>
  <si>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</si>
  <si>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</si>
  <si>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</si>
  <si>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</si>
  <si>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</si>
  <si>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</si>
  <si>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</si>
  <si>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</si>
  <si>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</si>
  <si>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</si>
  <si>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</si>
  <si>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</si>
  <si>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</si>
  <si>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</si>
  <si>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</si>
  <si>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</si>
  <si>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</si>
  <si>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</si>
  <si>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</si>
  <si>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</si>
  <si>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</si>
  <si>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</si>
  <si>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</si>
  <si>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</si>
  <si>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</si>
  <si>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</si>
  <si>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</si>
  <si>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</si>
  <si>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</si>
  <si>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</si>
  <si>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</si>
  <si>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</si>
  <si>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</si>
  <si>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</si>
  <si>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</si>
  <si>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</si>
  <si>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</si>
  <si>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</si>
  <si>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</si>
  <si>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</si>
  <si>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</si>
  <si>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</si>
  <si>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</si>
  <si>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</si>
  <si>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</si>
  <si>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</si>
  <si>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</si>
  <si>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</si>
  <si>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</si>
  <si>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</si>
  <si>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</si>
  <si>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</si>
  <si>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</si>
  <si>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</si>
  <si>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</si>
  <si>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</si>
  <si>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</si>
  <si>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</si>
  <si>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</si>
  <si>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</si>
  <si>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</si>
  <si>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</si>
  <si>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</si>
  <si>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</si>
  <si>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</si>
  <si>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</si>
  <si>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</si>
  <si>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</si>
  <si>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</si>
  <si>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</si>
  <si>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</si>
  <si>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</si>
  <si>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</si>
  <si>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</si>
  <si>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</si>
  <si>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</si>
  <si>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</si>
  <si>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</si>
  <si>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</si>
  <si>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</si>
  <si>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</si>
  <si>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</si>
  <si>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</si>
  <si>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</si>
  <si>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</si>
  <si>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</si>
  <si>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</si>
  <si>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</si>
  <si>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</si>
  <si>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</si>
  <si>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</si>
  <si>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</si>
  <si>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</si>
  <si>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</si>
  <si>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</si>
  <si>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</si>
  <si>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</si>
  <si>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</si>
  <si>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</si>
  <si>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</si>
  <si>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</si>
  <si>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</si>
  <si>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</si>
  <si>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</si>
  <si>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</si>
  <si>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</si>
  <si>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</si>
  <si>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</si>
  <si>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</si>
  <si>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</si>
  <si>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</si>
  <si>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</si>
  <si>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</si>
  <si>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</si>
  <si>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</si>
  <si>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</si>
  <si>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</si>
  <si>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</si>
  <si>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</si>
  <si>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</si>
  <si>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</si>
  <si>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</si>
  <si>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</si>
  <si>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</si>
  <si>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</si>
  <si>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</si>
  <si>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</si>
  <si>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</si>
  <si>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</si>
  <si>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</si>
  <si>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</si>
  <si>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</si>
  <si>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</si>
  <si>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</si>
  <si>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</si>
  <si>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</si>
  <si>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</si>
  <si>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</si>
  <si>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</si>
  <si>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</si>
  <si>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</si>
  <si>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</si>
  <si>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</si>
  <si>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</si>
  <si>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</si>
  <si>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</si>
  <si>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</si>
  <si>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</si>
  <si>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</si>
  <si>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</si>
  <si>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</si>
  <si>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</si>
  <si>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</si>
  <si>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</si>
  <si>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</si>
  <si>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</si>
  <si>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</si>
  <si>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</si>
  <si>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</si>
  <si>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</si>
  <si>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</si>
  <si>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</si>
  <si>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</si>
  <si>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</si>
  <si>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</si>
  <si>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</si>
  <si>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</si>
  <si>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</si>
  <si>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</si>
  <si>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</si>
  <si>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</si>
  <si>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</si>
  <si>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</si>
  <si>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</si>
  <si>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</si>
  <si>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</si>
  <si>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</si>
  <si>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</si>
  <si>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</si>
  <si>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</si>
  <si>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</si>
  <si>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</si>
  <si>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</si>
  <si>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</si>
  <si>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</si>
  <si>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</si>
  <si>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</si>
  <si>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</si>
  <si>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</si>
  <si>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</si>
  <si>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</si>
  <si>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</si>
  <si>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</si>
  <si>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</si>
  <si>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</si>
  <si>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</si>
  <si>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</si>
  <si>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</si>
  <si>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</si>
  <si>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</si>
  <si>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</si>
  <si>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</si>
  <si>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</si>
  <si>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</si>
  <si>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</si>
  <si>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</si>
  <si>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</si>
  <si>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</si>
  <si>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</si>
  <si>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</si>
  <si>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</si>
  <si>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</si>
  <si>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</si>
  <si>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</si>
  <si>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</si>
  <si>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</si>
  <si>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</si>
  <si>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</si>
  <si>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</si>
  <si>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</si>
  <si>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</si>
  <si>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</si>
  <si>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</si>
  <si>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</si>
  <si>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</si>
  <si>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</si>
  <si>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</si>
  <si>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</si>
  <si>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</si>
  <si>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</si>
  <si>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</si>
  <si>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</si>
  <si>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</si>
  <si>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</si>
  <si>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</si>
  <si>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</si>
  <si>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</si>
  <si>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</si>
  <si>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</si>
  <si>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</si>
  <si>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</si>
  <si>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</si>
  <si>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</si>
  <si>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</si>
  <si>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</si>
  <si>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</si>
  <si>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</si>
  <si>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</si>
  <si>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</si>
  <si>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</si>
  <si>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</si>
  <si>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</si>
  <si>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</si>
  <si>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</si>
  <si>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</si>
  <si>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</si>
  <si>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</si>
  <si>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</si>
  <si>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</si>
  <si>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</si>
  <si>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</si>
  <si>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</si>
  <si>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</si>
  <si>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</si>
  <si>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</si>
  <si>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</si>
  <si>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</si>
  <si>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</si>
  <si>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</si>
  <si>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</si>
  <si>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</si>
  <si>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</si>
  <si>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</si>
  <si>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</si>
  <si>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</si>
  <si>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</si>
  <si>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</si>
  <si>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</si>
  <si>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</si>
  <si>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</si>
  <si>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</si>
  <si>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</si>
  <si>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</si>
  <si>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</si>
  <si>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</si>
  <si>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</si>
  <si>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</si>
  <si>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</si>
  <si>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</si>
  <si>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</si>
  <si>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</si>
  <si>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</si>
  <si>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</si>
  <si>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</si>
  <si>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</si>
  <si>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</si>
  <si>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</si>
  <si>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</si>
  <si>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</si>
  <si>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</si>
  <si>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</si>
  <si>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</si>
  <si>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</si>
  <si>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</si>
  <si>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</si>
  <si>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</si>
  <si>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</si>
  <si>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</si>
  <si>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</si>
  <si>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</si>
  <si>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</si>
  <si>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</si>
  <si>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</si>
  <si>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</si>
  <si>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</si>
  <si>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</si>
  <si>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</si>
  <si>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</si>
  <si>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</si>
  <si>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</si>
  <si>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</si>
  <si>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</si>
  <si>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</si>
  <si>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</si>
  <si>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</si>
  <si>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</si>
  <si>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</si>
  <si>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</si>
  <si>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</si>
  <si>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</si>
  <si>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</si>
  <si>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</si>
  <si>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</si>
  <si>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</si>
  <si>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</si>
  <si>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</si>
  <si>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</si>
  <si>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</si>
  <si>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</si>
  <si>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</si>
  <si>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</si>
  <si>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</si>
  <si>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</si>
  <si>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</si>
  <si>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</si>
  <si>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</si>
  <si>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</si>
  <si>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</si>
  <si>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</si>
  <si>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</si>
  <si>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</si>
  <si>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</si>
  <si>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</si>
  <si>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</si>
  <si>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</si>
  <si>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</si>
  <si>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</si>
  <si>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</si>
  <si>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</si>
  <si>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</si>
  <si>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</si>
  <si>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</si>
  <si>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</si>
  <si>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</si>
  <si>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</si>
  <si>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</si>
  <si>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</si>
  <si>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</si>
  <si>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</si>
  <si>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</si>
  <si>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</si>
  <si>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</si>
  <si>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</si>
  <si>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</si>
  <si>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</si>
  <si>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</si>
  <si>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</si>
  <si>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</si>
  <si>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</si>
  <si>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</si>
  <si>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</si>
  <si>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</si>
  <si>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</si>
  <si>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</si>
  <si>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</si>
  <si>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</si>
  <si>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</si>
  <si>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</si>
  <si>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</si>
  <si>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</si>
  <si>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</si>
  <si>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</si>
  <si>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</si>
  <si>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</si>
  <si>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</si>
  <si>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</si>
  <si>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</si>
  <si>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</si>
  <si>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</si>
  <si>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</si>
  <si>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</si>
  <si>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</si>
  <si>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</si>
  <si>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</si>
  <si>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</si>
  <si>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</si>
  <si>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</si>
  <si>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</si>
  <si>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</si>
  <si>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</si>
  <si>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</si>
  <si>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</si>
  <si>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</si>
  <si>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</si>
  <si>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</si>
  <si>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</si>
  <si>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</si>
  <si>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</si>
  <si>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</si>
  <si>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</si>
  <si>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</si>
  <si>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</si>
  <si>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</si>
  <si>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</si>
  <si>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</si>
  <si>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</si>
  <si>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</si>
  <si>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</si>
  <si>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</si>
  <si>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</si>
  <si>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</si>
  <si>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</si>
  <si>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</si>
  <si>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</si>
  <si>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</si>
  <si>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</si>
  <si>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</si>
  <si>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</si>
  <si>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</si>
  <si>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</si>
  <si>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</si>
  <si>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</si>
  <si>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</si>
  <si>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</si>
  <si>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</si>
  <si>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</si>
  <si>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</si>
  <si>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</si>
  <si>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</si>
  <si>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</si>
  <si>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</si>
  <si>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</si>
  <si>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</si>
  <si>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</si>
  <si>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</si>
  <si>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</si>
  <si>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</si>
  <si>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</si>
  <si>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</si>
  <si>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</si>
  <si>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</si>
  <si>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</si>
  <si>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</si>
  <si>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</si>
  <si>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</si>
  <si>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</si>
  <si>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</si>
  <si>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</si>
  <si>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</si>
  <si>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</si>
  <si>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</si>
  <si>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</si>
  <si>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</si>
  <si>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</si>
  <si>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</si>
  <si>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</si>
  <si>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</si>
  <si>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</si>
  <si>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</si>
  <si>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</si>
  <si>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</si>
  <si>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</si>
  <si>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</si>
  <si>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</si>
  <si>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</si>
  <si>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</si>
  <si>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</si>
  <si>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</si>
  <si>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</si>
  <si>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</si>
  <si>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</si>
  <si>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</si>
  <si>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</si>
  <si>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</si>
  <si>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</si>
  <si>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</si>
  <si>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</si>
  <si>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</si>
  <si>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</si>
  <si>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</si>
  <si>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</si>
  <si>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</si>
  <si>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</si>
  <si>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</si>
  <si>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</si>
  <si>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</si>
  <si>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</si>
  <si>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</si>
  <si>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</si>
  <si>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</si>
  <si>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</si>
  <si>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</si>
  <si>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</si>
  <si>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</si>
  <si>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</si>
  <si>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</si>
  <si>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</si>
  <si>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</si>
  <si>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</si>
  <si>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</si>
  <si>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</si>
  <si>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</si>
  <si>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</si>
  <si>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</si>
  <si>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</si>
  <si>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</si>
  <si>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</si>
  <si>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</si>
  <si>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</si>
  <si>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</si>
  <si>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</si>
  <si>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</si>
  <si>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</si>
  <si>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</si>
  <si>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</si>
  <si>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</si>
  <si>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</si>
  <si>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</si>
  <si>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</si>
  <si>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</si>
  <si>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</si>
  <si>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</si>
  <si>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</si>
  <si>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</si>
  <si>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</si>
  <si>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</si>
  <si>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</si>
  <si>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</si>
  <si>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</si>
  <si>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</si>
  <si>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</si>
  <si>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</si>
  <si>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</si>
  <si>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</si>
  <si>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</si>
  <si>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</si>
  <si>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</si>
  <si>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</si>
  <si>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</si>
  <si>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</si>
  <si>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</si>
  <si>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</si>
  <si>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</si>
  <si>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</si>
  <si>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</si>
  <si>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</si>
  <si>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</si>
  <si>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</si>
  <si>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</si>
  <si>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</si>
  <si>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</si>
  <si>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</si>
  <si>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</si>
  <si>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</si>
  <si>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</si>
  <si>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</si>
  <si>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</si>
  <si>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</si>
  <si>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</si>
  <si>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</si>
  <si>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</si>
  <si>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</si>
  <si>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</si>
  <si>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</si>
  <si>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</si>
  <si>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</si>
  <si>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</si>
  <si>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</si>
  <si>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</si>
  <si>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</si>
  <si>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</si>
  <si>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</si>
  <si>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</si>
  <si>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</si>
  <si>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</si>
  <si>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</si>
  <si>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</si>
  <si>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</si>
  <si>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</si>
  <si>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</si>
  <si>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</si>
  <si>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</si>
  <si>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</si>
  <si>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</si>
  <si>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</si>
  <si>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</si>
  <si>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</si>
  <si>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</si>
  <si>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</si>
  <si>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</si>
  <si>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</si>
  <si>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</si>
  <si>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</si>
  <si>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</si>
  <si>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</si>
  <si>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</si>
  <si>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</si>
  <si>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</si>
  <si>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</si>
  <si>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</si>
  <si>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</si>
  <si>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</si>
  <si>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</si>
  <si>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</si>
  <si>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</si>
  <si>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</si>
  <si>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</si>
  <si>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</si>
  <si>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</si>
  <si>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</si>
  <si>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</si>
  <si>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</si>
  <si>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</si>
  <si>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</si>
  <si>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</si>
  <si>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</si>
  <si>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</si>
  <si>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</si>
  <si>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</si>
  <si>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</si>
  <si>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</si>
  <si>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</si>
  <si>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</si>
  <si>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</si>
  <si>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</si>
  <si>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</si>
  <si>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</si>
  <si>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</si>
  <si>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</si>
  <si>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</si>
  <si>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</si>
  <si>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</si>
  <si>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</si>
  <si>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</si>
  <si>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</si>
  <si>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</si>
  <si>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</si>
  <si>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</si>
  <si>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</si>
  <si>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</si>
  <si>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</si>
  <si>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</si>
  <si>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</si>
  <si>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</si>
  <si>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</si>
  <si>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</si>
  <si>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</si>
  <si>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</si>
  <si>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</si>
  <si>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</si>
  <si>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</si>
  <si>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</si>
  <si>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</si>
  <si>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</si>
  <si>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</si>
  <si>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</si>
  <si>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</si>
  <si>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</si>
  <si>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</si>
  <si>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</si>
  <si>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</si>
  <si>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</si>
  <si>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</si>
  <si>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</si>
  <si>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</si>
  <si>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</si>
  <si>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</si>
  <si>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</si>
  <si>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</si>
  <si>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</si>
  <si>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</si>
  <si>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</si>
  <si>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</si>
  <si>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</si>
  <si>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</si>
  <si>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</si>
  <si>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</si>
  <si>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</si>
  <si>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</si>
  <si>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</si>
  <si>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</si>
  <si>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</si>
  <si>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</si>
  <si>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</si>
  <si>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</si>
  <si>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</si>
  <si>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</si>
  <si>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</si>
  <si>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</si>
  <si>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</si>
  <si>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</si>
  <si>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</si>
  <si>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</si>
  <si>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</si>
  <si>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</si>
  <si>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</si>
  <si>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</si>
  <si>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</si>
  <si>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</si>
  <si>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</si>
  <si>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</si>
  <si>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</si>
  <si>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</si>
  <si>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</si>
  <si>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</si>
  <si>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</si>
  <si>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</si>
  <si>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</si>
  <si>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</si>
  <si>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</si>
  <si>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</si>
  <si>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</si>
  <si>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</si>
  <si>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</si>
  <si>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</si>
  <si>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</si>
  <si>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</si>
  <si>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</si>
  <si>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</si>
  <si>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</si>
  <si>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</si>
  <si>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</si>
  <si>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</si>
  <si>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</si>
  <si>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</si>
  <si>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</si>
  <si>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</si>
  <si>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</si>
  <si>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</si>
  <si>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</si>
  <si>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</si>
  <si>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</si>
  <si>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</si>
  <si>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</si>
  <si>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</si>
  <si>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</si>
  <si>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</si>
  <si>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</si>
  <si>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</si>
  <si>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</si>
  <si>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</si>
  <si>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</si>
  <si>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</si>
  <si>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</si>
  <si>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</si>
  <si>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</si>
  <si>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</si>
  <si>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</si>
  <si>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</si>
  <si>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</si>
  <si>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</si>
  <si>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</si>
  <si>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</si>
  <si>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</si>
  <si>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</si>
  <si>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</si>
  <si>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</si>
  <si>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</si>
  <si>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</si>
  <si>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</si>
  <si>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</si>
  <si>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</si>
  <si>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</si>
  <si>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</si>
  <si>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</si>
  <si>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</si>
  <si>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</si>
  <si>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</si>
  <si>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</si>
  <si>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</si>
  <si>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</si>
  <si>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</si>
  <si>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</si>
  <si>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</si>
  <si>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</si>
  <si>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</si>
  <si>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</si>
  <si>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</si>
  <si>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</si>
  <si>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</si>
  <si>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</si>
  <si>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</si>
  <si>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</si>
  <si>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</si>
  <si>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</si>
  <si>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</si>
  <si>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</si>
  <si>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</si>
  <si>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</si>
  <si>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</si>
  <si>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</si>
  <si>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</si>
  <si>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</si>
  <si>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</si>
  <si>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</si>
  <si>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</si>
  <si>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</si>
  <si>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</si>
  <si>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</si>
  <si>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</si>
  <si>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</si>
  <si>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</si>
  <si>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</si>
  <si>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</si>
  <si>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</si>
  <si>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</si>
  <si>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</si>
  <si>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</si>
  <si>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</si>
  <si>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</si>
  <si>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</si>
  <si>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</si>
  <si>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</si>
  <si>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</si>
  <si>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</si>
  <si>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</si>
  <si>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</si>
  <si>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</si>
  <si>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</si>
  <si>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</si>
  <si>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</si>
  <si>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</si>
  <si>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</si>
  <si>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</si>
  <si>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</si>
  <si>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</si>
  <si>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</si>
  <si>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</si>
  <si>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</si>
  <si>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</si>
  <si>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</si>
  <si>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</si>
  <si>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</si>
  <si>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</si>
  <si>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</si>
  <si>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</si>
  <si>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</si>
  <si>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</si>
  <si>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</si>
  <si>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</si>
  <si>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</si>
  <si>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</si>
  <si>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</si>
  <si>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</si>
  <si>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</si>
  <si>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</si>
  <si>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</si>
  <si>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</si>
  <si>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</si>
  <si>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</si>
  <si>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</si>
  <si>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</si>
  <si>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</si>
  <si>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</si>
  <si>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</si>
  <si>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</si>
  <si>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</si>
  <si>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</si>
  <si>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</si>
  <si>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</si>
  <si>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</si>
  <si>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</si>
  <si>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</si>
  <si>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</si>
  <si>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</si>
  <si>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</si>
  <si>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</si>
  <si>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</si>
  <si>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</si>
  <si>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</si>
  <si>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</si>
  <si>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</si>
  <si>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</si>
  <si>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</si>
  <si>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</si>
  <si>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</si>
  <si>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</si>
  <si>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</si>
  <si>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</si>
  <si>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</si>
  <si>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</si>
  <si>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</si>
  <si>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</si>
  <si>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</si>
  <si>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</si>
  <si>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</si>
  <si>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</si>
  <si>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</si>
  <si>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</si>
  <si>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</si>
  <si>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</si>
  <si>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</si>
  <si>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</si>
  <si>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</si>
  <si>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</si>
  <si>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</si>
  <si>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</si>
  <si>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</si>
  <si>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</si>
  <si>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</si>
  <si>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</si>
  <si>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</si>
  <si>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</si>
  <si>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</si>
  <si>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</si>
  <si>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</si>
  <si>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</si>
  <si>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</si>
  <si>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</si>
  <si>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</si>
  <si>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</si>
  <si>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</si>
  <si>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</si>
  <si>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</si>
  <si>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</si>
  <si>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</si>
  <si>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</si>
  <si>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</si>
  <si>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</si>
  <si>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</si>
  <si>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</si>
  <si>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</si>
  <si>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</si>
  <si>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</si>
  <si>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</si>
  <si>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</si>
  <si>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</si>
  <si>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</si>
  <si>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</si>
  <si>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</si>
  <si>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</si>
  <si>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</si>
  <si>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</si>
  <si>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</si>
  <si>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</si>
  <si>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</si>
  <si>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</si>
  <si>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</si>
  <si>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</si>
  <si>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</si>
  <si>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</si>
  <si>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</si>
  <si>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</si>
  <si>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</si>
  <si>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</si>
  <si>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</si>
  <si>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</si>
  <si>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</si>
  <si>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</si>
  <si>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</si>
  <si>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</si>
  <si>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</si>
  <si>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</si>
  <si>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</si>
  <si>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</si>
  <si>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</si>
  <si>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</si>
  <si>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</si>
  <si>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</si>
  <si>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</si>
  <si>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</si>
  <si>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</si>
  <si>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</si>
  <si>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</si>
  <si>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</si>
  <si>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</si>
  <si>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</si>
  <si>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</si>
  <si>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</si>
  <si>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</si>
  <si>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</si>
  <si>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</si>
  <si>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</si>
  <si>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</si>
  <si>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</si>
  <si>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</si>
  <si>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</si>
  <si>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</si>
  <si>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</si>
  <si>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</si>
  <si>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</si>
  <si>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</si>
  <si>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</si>
  <si>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</si>
  <si>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</si>
  <si>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</si>
  <si>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</si>
  <si>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</si>
  <si>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</si>
  <si>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</si>
  <si>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</si>
  <si>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</si>
  <si>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</si>
  <si>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</si>
  <si>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</si>
  <si>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</si>
  <si>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</si>
  <si>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</si>
  <si>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</si>
  <si>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</si>
  <si>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</si>
  <si>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</si>
  <si>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</si>
  <si>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</si>
  <si>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</si>
  <si>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</si>
  <si>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</si>
  <si>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</si>
  <si>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</si>
  <si>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</si>
  <si>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</si>
  <si>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</si>
  <si>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</si>
  <si>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</si>
  <si>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</si>
  <si>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</si>
  <si>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</si>
  <si>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</si>
  <si>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</si>
  <si>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</si>
  <si>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</si>
  <si>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</si>
  <si>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</si>
  <si>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</si>
  <si>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</si>
  <si>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</si>
  <si>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</si>
  <si>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</si>
  <si>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</si>
  <si>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</si>
  <si>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</si>
  <si>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</si>
  <si>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</si>
  <si>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</si>
  <si>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</si>
  <si>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</si>
  <si>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</si>
  <si>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</si>
  <si>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</si>
  <si>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</si>
  <si>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</si>
  <si>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</si>
  <si>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</si>
  <si>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</si>
  <si>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</si>
  <si>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</si>
  <si>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</si>
  <si>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</si>
  <si>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</si>
  <si>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</si>
  <si>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</si>
  <si>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</si>
  <si>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</si>
  <si>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</si>
  <si>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</si>
  <si>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</si>
  <si>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</si>
  <si>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</si>
  <si>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</si>
  <si>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</si>
  <si>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</si>
  <si>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</si>
  <si>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</si>
  <si>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</si>
  <si>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</si>
  <si>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</si>
  <si>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</si>
  <si>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</si>
  <si>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</si>
  <si>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</si>
  <si>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</si>
  <si>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</si>
  <si>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</si>
  <si>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</si>
  <si>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</si>
  <si>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</si>
  <si>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</si>
  <si>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</si>
  <si>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</si>
  <si>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</si>
  <si>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</si>
  <si>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</si>
  <si>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</si>
  <si>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</si>
  <si>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</si>
  <si>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</si>
  <si>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</si>
  <si>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</si>
  <si>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</si>
  <si>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</si>
  <si>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</si>
  <si>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</si>
  <si>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</si>
  <si>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</si>
  <si>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</si>
  <si>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</si>
  <si>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</si>
  <si>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</si>
  <si>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</si>
  <si>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</si>
  <si>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</si>
  <si>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</si>
  <si>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</si>
  <si>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</si>
  <si>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</si>
  <si>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</si>
  <si>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</si>
  <si>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</si>
  <si>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</si>
  <si>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</si>
  <si>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</si>
  <si>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</si>
  <si>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</si>
  <si>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</si>
  <si>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</si>
  <si>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</si>
  <si>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</si>
  <si>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</si>
  <si>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</si>
  <si>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</si>
  <si>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</si>
  <si>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</si>
  <si>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</si>
  <si>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</si>
  <si>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</si>
  <si>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</si>
  <si>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</si>
  <si>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</si>
  <si>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</si>
  <si>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</si>
  <si>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</si>
  <si>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</si>
  <si>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</si>
  <si>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</si>
  <si>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</si>
  <si>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</si>
  <si>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</si>
  <si>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</si>
  <si>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</si>
  <si>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</si>
  <si>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</si>
  <si>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</si>
  <si>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</si>
  <si>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</si>
  <si>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</si>
  <si>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</si>
  <si>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</si>
  <si>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</si>
  <si>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</si>
  <si>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</si>
  <si>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</si>
  <si>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</si>
  <si>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</si>
  <si>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</si>
  <si>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</si>
  <si>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</si>
  <si>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</si>
  <si>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</si>
  <si>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</si>
  <si>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</si>
  <si>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</si>
  <si>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</si>
  <si>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</si>
  <si>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</si>
  <si>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</si>
  <si>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</si>
  <si>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</si>
  <si>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</si>
  <si>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</si>
  <si>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</si>
  <si>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</si>
  <si>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</si>
  <si>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</si>
  <si>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</si>
  <si>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</si>
  <si>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</si>
  <si>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</si>
  <si>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</si>
  <si>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</si>
  <si>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</si>
  <si>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</si>
  <si>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</si>
  <si>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</si>
  <si>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</si>
  <si>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</si>
  <si>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</si>
  <si>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</si>
  <si>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</si>
  <si>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</si>
  <si>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</si>
  <si>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</si>
  <si>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</si>
  <si>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</si>
  <si>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</si>
  <si>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</si>
  <si>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</si>
  <si>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</si>
  <si>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</si>
  <si>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</si>
  <si>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</si>
  <si>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</si>
  <si>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</si>
  <si>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</si>
  <si>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</si>
  <si>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</si>
  <si>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</si>
  <si>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</si>
  <si>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</si>
  <si>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</si>
  <si>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</si>
  <si>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</si>
  <si>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</si>
  <si>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</si>
  <si>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</si>
  <si>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</si>
  <si>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</si>
  <si>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</si>
  <si>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</si>
  <si>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</si>
  <si>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</si>
  <si>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</si>
  <si>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</si>
  <si>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</si>
  <si>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</si>
  <si>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</si>
  <si>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</si>
  <si>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</si>
  <si>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</si>
  <si>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</si>
  <si>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</si>
  <si>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</si>
  <si>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</si>
  <si>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</si>
  <si>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</si>
  <si>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</si>
  <si>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</si>
  <si>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</si>
  <si>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</si>
  <si>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</si>
  <si>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</si>
  <si>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</si>
  <si>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</si>
  <si>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</si>
  <si>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</si>
  <si>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</si>
  <si>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</si>
  <si>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</si>
  <si>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</si>
  <si>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</si>
  <si>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</si>
  <si>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</si>
  <si>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</si>
  <si>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</si>
  <si>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</si>
  <si>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</si>
  <si>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</si>
  <si>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</si>
  <si>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</si>
  <si>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</si>
  <si>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</si>
  <si>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</si>
  <si>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</si>
  <si>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</si>
  <si>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</si>
  <si>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</si>
  <si>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</si>
  <si>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</si>
  <si>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</si>
  <si>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</si>
  <si>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</si>
  <si>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</si>
  <si>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</si>
  <si>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</si>
  <si>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</si>
  <si>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</si>
  <si>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</si>
  <si>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</si>
  <si>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</si>
  <si>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</si>
  <si>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</si>
  <si>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</si>
  <si>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</si>
  <si>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</si>
  <si>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</si>
  <si>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</si>
  <si>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</si>
  <si>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</si>
  <si>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</si>
  <si>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</si>
  <si>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</si>
  <si>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</si>
  <si>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</si>
  <si>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</si>
  <si>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</si>
  <si>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</si>
  <si>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</si>
  <si>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</si>
  <si>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</si>
  <si>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</si>
  <si>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</si>
  <si>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</si>
  <si>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</si>
  <si>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</si>
  <si>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</si>
  <si>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</si>
  <si>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</si>
  <si>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</si>
  <si>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</si>
  <si>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</si>
  <si>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</si>
  <si>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</si>
  <si>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</si>
  <si>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</si>
  <si>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</si>
  <si>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</si>
  <si>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</si>
  <si>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</si>
  <si>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</si>
  <si>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</si>
  <si>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</si>
  <si>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</si>
  <si>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</si>
  <si>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</si>
  <si>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</si>
  <si>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</si>
  <si>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</si>
  <si>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</si>
  <si>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</si>
  <si>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</si>
  <si>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</si>
  <si>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</si>
  <si>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</si>
  <si>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</si>
  <si>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</si>
  <si>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</si>
  <si>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</si>
  <si>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</si>
  <si>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</si>
  <si>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</si>
  <si>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</si>
  <si>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</si>
  <si>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</si>
  <si>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</si>
  <si>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</si>
  <si>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</si>
  <si>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</si>
  <si>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</si>
  <si>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</si>
  <si>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</si>
  <si>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</si>
  <si>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</si>
  <si>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</si>
  <si>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</si>
  <si>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</si>
  <si>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</si>
  <si>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</si>
  <si>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</si>
  <si>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</si>
  <si>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</si>
  <si>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</si>
  <si>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</si>
  <si>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</si>
  <si>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</si>
  <si>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</si>
  <si>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</si>
  <si>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</si>
  <si>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</si>
  <si>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</si>
  <si>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</si>
  <si>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</si>
  <si>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</si>
  <si>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</si>
  <si>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</si>
  <si>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</si>
  <si>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</si>
  <si>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</si>
  <si>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</si>
  <si>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</si>
  <si>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</si>
  <si>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</si>
  <si>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</si>
  <si>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</si>
  <si>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</si>
  <si>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</si>
  <si>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</si>
  <si>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</si>
  <si>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</si>
  <si>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</si>
  <si>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</si>
  <si>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</si>
  <si>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</si>
  <si>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</si>
  <si>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</si>
  <si>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</si>
  <si>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</si>
  <si>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</si>
  <si>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</si>
  <si>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</si>
  <si>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</si>
  <si>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</si>
  <si>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</si>
  <si>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</si>
  <si>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</si>
  <si>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</si>
  <si>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</si>
  <si>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</si>
  <si>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</si>
  <si>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</si>
  <si>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</si>
  <si>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</si>
  <si>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</si>
  <si>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</si>
  <si>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</si>
  <si>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</si>
  <si>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</si>
  <si>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</si>
  <si>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</si>
  <si>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</si>
  <si>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</si>
  <si>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</si>
  <si>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</si>
  <si>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</si>
  <si>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</si>
  <si>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</si>
  <si>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</si>
  <si>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</si>
  <si>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</si>
  <si>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</si>
  <si>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</si>
  <si>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</si>
  <si>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</si>
  <si>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</si>
  <si>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</si>
  <si>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</si>
  <si>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</si>
  <si>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</si>
  <si>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</si>
  <si>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</si>
  <si>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</si>
  <si>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</si>
  <si>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</si>
  <si>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</si>
  <si>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</si>
  <si>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</si>
  <si>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</si>
  <si>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</si>
  <si>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</si>
  <si>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</si>
  <si>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</si>
  <si>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</si>
  <si>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</si>
  <si>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</si>
  <si>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</si>
  <si>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</si>
  <si>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</si>
  <si>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</si>
  <si>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</si>
  <si>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</si>
  <si>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</si>
  <si>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</si>
  <si>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</si>
  <si>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</si>
  <si>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</si>
  <si>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</si>
  <si>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</si>
  <si>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</si>
  <si>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</si>
  <si>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</si>
  <si>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</si>
  <si>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</si>
  <si>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</si>
  <si>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</si>
  <si>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</si>
  <si>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</si>
  <si>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</si>
  <si>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</si>
  <si>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</si>
  <si>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</si>
  <si>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</si>
  <si>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</si>
  <si>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</si>
  <si>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</si>
  <si>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</si>
  <si>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</si>
  <si>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</si>
  <si>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</si>
  <si>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</si>
  <si>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</si>
  <si>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</si>
  <si>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</si>
  <si>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</si>
  <si>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</si>
  <si>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</si>
  <si>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</si>
  <si>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</si>
  <si>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</si>
  <si>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</si>
  <si>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</si>
  <si>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</si>
  <si>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</si>
  <si>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</si>
  <si>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</si>
  <si>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</si>
  <si>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</si>
  <si>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</si>
  <si>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</si>
  <si>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</si>
  <si>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</si>
  <si>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</si>
  <si>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</si>
  <si>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</si>
  <si>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</si>
  <si>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</si>
  <si>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</si>
  <si>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</si>
  <si>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</si>
  <si>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</si>
  <si>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</si>
  <si>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</si>
  <si>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</si>
  <si>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</si>
  <si>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</si>
  <si>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</si>
  <si>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</si>
  <si>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</si>
  <si>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</si>
  <si>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</si>
  <si>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</si>
  <si>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</si>
  <si>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</si>
  <si>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</si>
  <si>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</si>
  <si>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</si>
  <si>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</si>
  <si>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</si>
  <si>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</si>
  <si>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</si>
  <si>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</si>
  <si>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</si>
  <si>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</si>
  <si>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</si>
  <si>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</si>
  <si>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</si>
  <si>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</si>
  <si>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</si>
  <si>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</si>
  <si>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</si>
  <si>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</si>
  <si>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</si>
  <si>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</si>
  <si>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</si>
  <si>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</si>
  <si>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</si>
  <si>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</si>
  <si>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</si>
  <si>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</si>
  <si>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</si>
  <si>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</si>
  <si>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</si>
  <si>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</si>
  <si>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</si>
  <si>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</si>
  <si>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</si>
  <si>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</si>
  <si>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</si>
  <si>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</si>
  <si>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</si>
  <si>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</si>
  <si>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</si>
  <si>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</si>
  <si>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</si>
  <si>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</si>
  <si>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</si>
  <si>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</si>
  <si>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</si>
  <si>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</si>
  <si>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</si>
  <si>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</si>
  <si>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</si>
  <si>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</si>
  <si>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</si>
  <si>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</si>
  <si>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</si>
  <si>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</si>
  <si>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</si>
  <si>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</si>
  <si>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</si>
  <si>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</si>
  <si>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</si>
  <si>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</si>
  <si>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</si>
  <si>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</si>
  <si>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</si>
  <si>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</si>
  <si>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</si>
  <si>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</si>
  <si>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</si>
  <si>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</si>
  <si>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</si>
  <si>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</si>
  <si>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</si>
  <si>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</si>
  <si>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</si>
  <si>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</si>
  <si>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</si>
  <si>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</si>
  <si>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</si>
  <si>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</si>
  <si>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</si>
  <si>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</si>
  <si>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</si>
  <si>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</si>
  <si>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</si>
  <si>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</si>
  <si>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</si>
  <si>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</si>
  <si>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</si>
  <si>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</si>
  <si>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</si>
  <si>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</si>
  <si>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</si>
  <si>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</si>
  <si>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</si>
  <si>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</si>
  <si>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</si>
  <si>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</si>
  <si>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</si>
  <si>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</si>
  <si>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</si>
  <si>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</si>
  <si>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</si>
  <si>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</si>
  <si>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</si>
  <si>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</si>
  <si>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</si>
  <si>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</si>
  <si>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</si>
  <si>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</si>
  <si>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</si>
  <si>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</si>
  <si>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</si>
  <si>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</si>
  <si>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</si>
  <si>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</si>
  <si>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</si>
  <si>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</si>
  <si>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</si>
  <si>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</si>
  <si>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</si>
  <si>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</si>
  <si>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</si>
  <si>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</si>
  <si>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</si>
  <si>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</si>
  <si>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</si>
  <si>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</si>
  <si>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</si>
  <si>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</si>
  <si>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</si>
  <si>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</si>
  <si>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</si>
  <si>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</si>
  <si>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</si>
  <si>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</si>
  <si>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</si>
  <si>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</si>
  <si>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</si>
  <si>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</si>
  <si>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</si>
  <si>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</si>
  <si>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</si>
  <si>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</si>
  <si>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</si>
  <si>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</si>
  <si>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</si>
  <si>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</si>
  <si>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</si>
  <si>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</si>
  <si>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</si>
  <si>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</si>
  <si>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</si>
  <si>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</si>
  <si>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</si>
  <si>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</si>
  <si>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</si>
  <si>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</si>
  <si>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</si>
  <si>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</si>
  <si>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</si>
  <si>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</si>
  <si>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</si>
  <si>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</si>
  <si>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</si>
  <si>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</si>
  <si>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</si>
  <si>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</si>
  <si>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</si>
  <si>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</si>
  <si>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</si>
  <si>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</si>
  <si>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</si>
  <si>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</si>
  <si>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</si>
  <si>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</si>
  <si>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</si>
  <si>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</si>
  <si>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</si>
  <si>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</si>
  <si>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</si>
  <si>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</si>
  <si>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</si>
  <si>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</si>
  <si>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</si>
  <si>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</si>
  <si>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</si>
  <si>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</si>
  <si>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</si>
  <si>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</si>
  <si>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</si>
  <si>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</si>
  <si>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</si>
  <si>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</si>
  <si>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</si>
  <si>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</si>
  <si>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</si>
  <si>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</si>
  <si>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</si>
  <si>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</si>
  <si>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</si>
  <si>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</si>
  <si>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</si>
  <si>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</si>
  <si>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</si>
  <si>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</si>
  <si>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</si>
  <si>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</si>
  <si>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</si>
  <si>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</si>
  <si>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</si>
  <si>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</si>
  <si>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</si>
  <si>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</si>
  <si>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</si>
  <si>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</si>
  <si>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</si>
  <si>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</si>
  <si>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</si>
  <si>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</si>
  <si>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</si>
  <si>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</si>
  <si>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</si>
  <si>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</si>
  <si>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</si>
  <si>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</si>
  <si>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</si>
  <si>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</si>
  <si>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</si>
  <si>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</si>
  <si>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</si>
  <si>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</si>
  <si>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</si>
  <si>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</si>
  <si>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</si>
  <si>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</si>
  <si>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</si>
  <si>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</si>
  <si>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</si>
  <si>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</si>
  <si>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</si>
  <si>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</si>
  <si>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</si>
  <si>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</si>
  <si>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</si>
  <si>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</si>
  <si>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</si>
  <si>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</si>
  <si>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</si>
  <si>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</si>
  <si>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</si>
  <si>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</si>
  <si>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</si>
  <si>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</si>
  <si>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</si>
  <si>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</si>
  <si>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</si>
  <si>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</si>
  <si>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</si>
  <si>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</si>
  <si>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</si>
  <si>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</si>
  <si>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</si>
  <si>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</si>
  <si>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</si>
  <si>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</si>
  <si>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</si>
  <si>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</si>
  <si>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</si>
  <si>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</si>
  <si>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</si>
  <si>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</si>
  <si>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</si>
  <si>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</si>
  <si>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</si>
  <si>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</si>
  <si>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</si>
  <si>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</si>
  <si>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</si>
  <si>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</si>
  <si>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</si>
  <si>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</si>
  <si>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</si>
  <si>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</si>
  <si>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</si>
  <si>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</si>
  <si>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</si>
  <si>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</si>
  <si>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</si>
  <si>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</si>
  <si>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</si>
  <si>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</si>
  <si>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</si>
  <si>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</si>
  <si>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</si>
  <si>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</si>
  <si>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</si>
  <si>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</si>
  <si>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</si>
  <si>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</si>
  <si>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</si>
  <si>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</si>
  <si>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</si>
  <si>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</si>
  <si>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</si>
  <si>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</si>
  <si>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</si>
  <si>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</si>
  <si>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</si>
  <si>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</si>
  <si>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</si>
  <si>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</si>
  <si>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</si>
  <si>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</si>
  <si>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</si>
  <si>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</si>
  <si>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</si>
  <si>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</si>
  <si>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</si>
  <si>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</si>
  <si>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</si>
  <si>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</si>
  <si>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</si>
  <si>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</si>
  <si>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</si>
  <si>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</si>
  <si>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</si>
  <si>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</si>
  <si>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</si>
  <si>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</si>
  <si>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</si>
  <si>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</si>
  <si>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</si>
  <si>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</si>
  <si>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</si>
  <si>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</si>
  <si>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</si>
  <si>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</si>
  <si>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</si>
  <si>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</si>
  <si>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</si>
  <si>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</si>
  <si>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</si>
  <si>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</si>
  <si>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</si>
  <si>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</si>
  <si>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</si>
  <si>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</si>
  <si>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</si>
  <si>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</si>
  <si>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</si>
  <si>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</si>
  <si>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</si>
  <si>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</si>
  <si>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</si>
  <si>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</si>
  <si>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</si>
  <si>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</si>
  <si>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</si>
  <si>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</si>
  <si>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</si>
  <si>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</si>
  <si>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</si>
  <si>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</si>
  <si>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</si>
  <si>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</si>
  <si>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</si>
  <si>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</si>
  <si>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</si>
  <si>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</si>
  <si>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</si>
  <si>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</si>
  <si>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</si>
  <si>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</si>
  <si>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</si>
  <si>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</si>
  <si>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</si>
  <si>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</si>
  <si>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</si>
  <si>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</si>
  <si>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</si>
  <si>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</si>
  <si>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</si>
  <si>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</si>
  <si>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</si>
  <si>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</si>
  <si>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</si>
  <si>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</si>
  <si>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</si>
  <si>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</si>
  <si>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</si>
  <si>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</si>
  <si>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</si>
  <si>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</si>
  <si>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</si>
  <si>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</si>
  <si>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</si>
  <si>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</si>
  <si>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</si>
  <si>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</si>
  <si>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</si>
  <si>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</si>
  <si>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</si>
  <si>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</si>
  <si>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</si>
  <si>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</si>
  <si>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</si>
  <si>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</si>
  <si>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</si>
  <si>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</si>
  <si>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</si>
  <si>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</si>
  <si>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</si>
  <si>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</si>
  <si>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</si>
  <si>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</si>
  <si>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</si>
  <si>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</si>
  <si>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</si>
  <si>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</si>
  <si>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</si>
  <si>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</si>
  <si>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</si>
  <si>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</si>
  <si>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</si>
  <si>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</si>
  <si>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</si>
  <si>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</si>
  <si>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</si>
  <si>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</si>
  <si>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</si>
  <si>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</si>
  <si>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</si>
  <si>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</si>
  <si>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</si>
  <si>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</si>
  <si>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</si>
  <si>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</si>
  <si>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</si>
  <si>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</si>
  <si>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</si>
  <si>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</si>
  <si>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</si>
  <si>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</si>
  <si>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</si>
  <si>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</si>
  <si>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</si>
  <si>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</si>
  <si>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</si>
  <si>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</si>
  <si>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</si>
  <si>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</si>
  <si>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</si>
  <si>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</si>
  <si>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</si>
  <si>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</si>
  <si>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</si>
  <si>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</si>
  <si>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</si>
  <si>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</si>
  <si>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</si>
  <si>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</si>
  <si>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</si>
  <si>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</si>
  <si>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</si>
  <si>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</si>
  <si>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</si>
  <si>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</si>
  <si>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</si>
  <si>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</si>
  <si>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</si>
  <si>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</si>
  <si>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</si>
  <si>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</si>
  <si>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</si>
  <si>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</si>
  <si>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</si>
  <si>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</si>
  <si>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</si>
  <si>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</si>
  <si>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</si>
  <si>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</si>
  <si>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</si>
  <si>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</si>
  <si>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</si>
  <si>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</si>
  <si>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</si>
  <si>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</si>
  <si>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</si>
  <si>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</si>
  <si>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</si>
  <si>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</si>
  <si>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</si>
  <si>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</si>
  <si>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</si>
  <si>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</si>
  <si>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</si>
  <si>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</si>
  <si>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</si>
  <si>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</si>
  <si>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</si>
  <si>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</si>
  <si>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</si>
  <si>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</si>
  <si>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</si>
  <si>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</si>
  <si>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</si>
  <si>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</si>
  <si>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</si>
  <si>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</si>
  <si>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</si>
  <si>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</si>
  <si>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</si>
  <si>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</si>
  <si>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</si>
  <si>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</si>
  <si>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</si>
  <si>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</si>
  <si>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</si>
  <si>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</si>
  <si>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</si>
  <si>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</si>
  <si>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</si>
  <si>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</si>
  <si>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</si>
  <si>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</si>
  <si>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</si>
  <si>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</si>
  <si>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</si>
  <si>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</si>
  <si>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</si>
  <si>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</si>
  <si>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</si>
  <si>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</si>
  <si>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</si>
  <si>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</si>
  <si>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</si>
  <si>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</si>
  <si>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</si>
  <si>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</si>
  <si>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</si>
  <si>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</si>
  <si>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</si>
  <si>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</si>
  <si>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</si>
  <si>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</si>
  <si>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</si>
  <si>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</si>
  <si>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</si>
  <si>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</si>
  <si>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</si>
  <si>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</si>
  <si>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</si>
  <si>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</si>
  <si>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</si>
  <si>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</si>
  <si>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</si>
  <si>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</si>
  <si>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</si>
  <si>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</si>
  <si>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</si>
  <si>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</si>
  <si>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</si>
  <si>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</si>
  <si>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</si>
  <si>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</si>
  <si>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</si>
  <si>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</si>
  <si>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</si>
  <si>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</si>
  <si>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</si>
  <si>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</si>
  <si>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</si>
  <si>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</si>
  <si>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</si>
  <si>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</si>
  <si>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</si>
  <si>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</si>
  <si>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</si>
  <si>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</si>
  <si>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</si>
  <si>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</si>
  <si>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</si>
  <si>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</si>
  <si>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</si>
  <si>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</si>
  <si>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</si>
  <si>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</si>
  <si>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</si>
  <si>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</si>
  <si>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</si>
  <si>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</si>
  <si>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</si>
  <si>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</si>
  <si>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</si>
  <si>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</si>
  <si>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</si>
  <si>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</si>
  <si>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</si>
  <si>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</si>
  <si>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</si>
  <si>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</si>
  <si>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</si>
  <si>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</si>
  <si>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</si>
  <si>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</si>
  <si>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</si>
  <si>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</si>
  <si>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</si>
  <si>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</si>
  <si>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</si>
  <si>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</si>
  <si>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</si>
  <si>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</si>
  <si>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</si>
  <si>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</si>
  <si>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</si>
  <si>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</si>
  <si>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</si>
  <si>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</si>
  <si>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</si>
  <si>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</si>
  <si>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</si>
  <si>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</si>
  <si>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</si>
  <si>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</si>
  <si>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</si>
  <si>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</si>
  <si>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</si>
  <si>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</si>
  <si>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</si>
  <si>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</si>
  <si>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</si>
  <si>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</si>
  <si>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</si>
  <si>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</si>
  <si>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</si>
  <si>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</si>
  <si>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</si>
  <si>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</si>
  <si>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</si>
  <si>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</si>
  <si>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</si>
  <si>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</si>
  <si>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</si>
  <si>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</si>
  <si>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</si>
  <si>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</si>
  <si>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</si>
  <si>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</si>
  <si>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</si>
  <si>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</si>
  <si>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</si>
  <si>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</si>
  <si>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</si>
  <si>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</si>
  <si>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</si>
  <si>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</si>
  <si>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</si>
  <si>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</si>
  <si>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</si>
  <si>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</si>
  <si>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</si>
  <si>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</si>
  <si>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</si>
  <si>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</si>
  <si>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</si>
  <si>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</si>
  <si>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</si>
  <si>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</si>
  <si>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</si>
  <si>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</si>
  <si>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</si>
  <si>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</si>
  <si>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</si>
  <si>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</si>
  <si>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</si>
  <si>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</si>
  <si>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</si>
  <si>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</si>
  <si>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</si>
  <si>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</si>
  <si>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</si>
  <si>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</si>
  <si>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</si>
  <si>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</si>
  <si>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</si>
  <si>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</si>
  <si>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</si>
  <si>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</si>
  <si>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</si>
  <si>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</si>
  <si>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</si>
  <si>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</si>
  <si>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</si>
  <si>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</si>
  <si>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</si>
  <si>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</si>
  <si>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</si>
  <si>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</si>
  <si>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</si>
  <si>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</si>
  <si>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</si>
  <si>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</si>
  <si>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</si>
  <si>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</si>
  <si>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</si>
  <si>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</si>
  <si>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</si>
  <si>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</si>
  <si>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</si>
  <si>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</si>
  <si>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</si>
  <si>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</si>
  <si>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</si>
  <si>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</si>
  <si>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</si>
  <si>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</si>
  <si>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</si>
  <si>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</si>
  <si>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</si>
  <si>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</si>
  <si>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</si>
  <si>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</si>
  <si>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</si>
  <si>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</si>
  <si>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</si>
  <si>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</si>
  <si>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</si>
  <si>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</si>
  <si>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</si>
  <si>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</si>
  <si>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</si>
  <si>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</si>
  <si>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</si>
  <si>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</si>
  <si>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</si>
  <si>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</si>
  <si>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</si>
  <si>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</si>
  <si>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</si>
  <si>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</si>
  <si>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</si>
  <si>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</si>
  <si>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</si>
  <si>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</si>
  <si>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</si>
  <si>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</si>
  <si>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</si>
  <si>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</si>
  <si>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</si>
  <si>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</si>
  <si>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</si>
  <si>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</si>
  <si>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</si>
  <si>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</si>
  <si>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</si>
  <si>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</si>
  <si>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</si>
  <si>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</si>
  <si>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</si>
  <si>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</si>
  <si>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</si>
  <si>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</si>
  <si>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</si>
  <si>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</si>
  <si>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</si>
  <si>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</si>
  <si>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</si>
  <si>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</si>
  <si>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</si>
  <si>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</si>
  <si>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</si>
  <si>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</si>
  <si>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</si>
  <si>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</si>
  <si>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</si>
  <si>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</si>
  <si>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</si>
  <si>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</si>
  <si>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</si>
  <si>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</si>
  <si>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</si>
  <si>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</si>
  <si>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</si>
  <si>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</si>
  <si>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</si>
  <si>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</si>
  <si>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</si>
  <si>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</si>
  <si>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</si>
  <si>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</si>
  <si>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</si>
  <si>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</si>
  <si>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</si>
  <si>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</si>
  <si>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</si>
  <si>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</si>
  <si>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</si>
  <si>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</si>
  <si>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</si>
  <si>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</si>
  <si>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</si>
  <si>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</si>
  <si>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</si>
  <si>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</si>
  <si>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</si>
  <si>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</si>
  <si>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</si>
  <si>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</si>
  <si>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</si>
  <si>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</si>
  <si>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</si>
  <si>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</si>
  <si>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</si>
  <si>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</si>
  <si>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</si>
  <si>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</si>
  <si>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</si>
  <si>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</si>
  <si>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</si>
  <si>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</si>
  <si>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</si>
  <si>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</si>
  <si>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</si>
  <si>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</si>
  <si>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</si>
  <si>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</si>
  <si>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</si>
  <si>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</si>
  <si>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</si>
  <si>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</si>
  <si>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</si>
  <si>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</si>
  <si>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</si>
  <si>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</si>
  <si>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</si>
  <si>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</si>
  <si>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</si>
  <si>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</si>
  <si>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</si>
  <si>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</si>
  <si>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</si>
  <si>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</si>
  <si>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</si>
  <si>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</si>
  <si>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</si>
  <si>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</si>
  <si>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</si>
  <si>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</si>
  <si>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</si>
  <si>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</si>
  <si>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</si>
  <si>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</si>
  <si>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</si>
  <si>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</si>
  <si>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</si>
  <si>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</si>
  <si>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</si>
  <si>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</si>
  <si>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</si>
  <si>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</si>
  <si>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</si>
  <si>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</si>
  <si>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</si>
  <si>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</si>
  <si>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</si>
  <si>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</si>
  <si>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</si>
  <si>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</si>
  <si>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</si>
  <si>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</si>
  <si>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</si>
  <si>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</si>
  <si>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</si>
  <si>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</si>
  <si>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</si>
  <si>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</si>
  <si>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</si>
  <si>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</si>
  <si>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</si>
  <si>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</si>
  <si>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</si>
  <si>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</si>
  <si>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</si>
  <si>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</si>
  <si>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</si>
  <si>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</si>
  <si>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</si>
  <si>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</si>
  <si>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</si>
  <si>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</si>
  <si>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</si>
  <si>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</si>
  <si>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</si>
  <si>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</si>
  <si>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</si>
  <si>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</si>
  <si>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</si>
  <si>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</si>
  <si>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</si>
  <si>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</si>
  <si>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</si>
  <si>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</si>
  <si>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</si>
  <si>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</si>
  <si>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</si>
  <si>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</si>
  <si>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</si>
  <si>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</si>
  <si>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</si>
  <si>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</si>
  <si>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</si>
  <si>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</si>
  <si>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</si>
  <si>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</si>
  <si>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</si>
  <si>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</si>
  <si>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</si>
  <si>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</si>
  <si>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</si>
  <si>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</si>
  <si>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</si>
  <si>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</si>
  <si>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</si>
  <si>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</si>
  <si>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</si>
  <si>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</si>
  <si>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</si>
  <si>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</si>
  <si>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</si>
  <si>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</si>
  <si>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</si>
  <si>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</si>
  <si>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</si>
  <si>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</si>
  <si>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</si>
  <si>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</si>
  <si>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</si>
  <si>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</si>
  <si>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</si>
  <si>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</si>
  <si>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</si>
  <si>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</si>
  <si>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</si>
  <si>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</si>
  <si>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</si>
  <si>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</si>
  <si>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</si>
  <si>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</si>
  <si>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</si>
  <si>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</si>
  <si>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</si>
  <si>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</si>
  <si>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</si>
  <si>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</si>
  <si>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</si>
  <si>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</si>
  <si>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</si>
  <si>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</si>
  <si>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</si>
  <si>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</si>
  <si>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</si>
  <si>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</si>
  <si>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</si>
  <si>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</si>
  <si>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</si>
  <si>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</si>
  <si>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</si>
  <si>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</si>
  <si>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</si>
  <si>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</si>
  <si>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</si>
  <si>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</si>
  <si>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</si>
  <si>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</si>
  <si>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</si>
  <si>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</si>
  <si>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</si>
  <si>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</si>
  <si>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</si>
  <si>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</si>
  <si>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</si>
  <si>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</si>
  <si>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</si>
  <si>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</si>
  <si>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</si>
  <si>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</si>
  <si>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</si>
  <si>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</si>
  <si>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</si>
  <si>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</si>
  <si>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</si>
  <si>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</si>
  <si>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</si>
  <si>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</si>
  <si>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</si>
  <si>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</si>
  <si>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</si>
  <si>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</si>
  <si>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</si>
  <si>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</si>
  <si>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</si>
  <si>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</si>
  <si>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</si>
  <si>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</si>
  <si>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</si>
  <si>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</si>
  <si>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</si>
  <si>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</si>
  <si>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</si>
  <si>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</si>
  <si>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</si>
  <si>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</si>
  <si>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</si>
  <si>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</si>
  <si>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</si>
  <si>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</si>
  <si>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</si>
  <si>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</si>
  <si>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</si>
  <si>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</si>
  <si>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</si>
  <si>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</si>
  <si>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</si>
  <si>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</si>
  <si>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</si>
  <si>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</si>
  <si>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</si>
  <si>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</si>
  <si>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</si>
  <si>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</si>
  <si>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</si>
  <si>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</si>
  <si>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</si>
  <si>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</si>
  <si>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</si>
  <si>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</si>
  <si>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</si>
  <si>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</si>
  <si>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</si>
  <si>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</si>
  <si>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</si>
  <si>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</si>
  <si>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</si>
  <si>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</si>
  <si>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</si>
  <si>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</si>
  <si>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</si>
  <si>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</si>
  <si>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</si>
  <si>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</si>
  <si>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</si>
  <si>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</si>
  <si>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</si>
  <si>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</si>
  <si>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</si>
  <si>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</si>
  <si>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</si>
  <si>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</si>
  <si>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</si>
  <si>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</si>
  <si>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</si>
  <si>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</si>
  <si>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</si>
  <si>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</si>
  <si>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</si>
  <si>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</si>
  <si>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</si>
  <si>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</si>
  <si>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</si>
  <si>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</si>
  <si>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</si>
  <si>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</si>
  <si>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</si>
  <si>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</si>
  <si>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</si>
  <si>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</si>
  <si>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</si>
  <si>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</si>
  <si>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</si>
  <si>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</si>
  <si>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</si>
  <si>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</si>
  <si>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</si>
  <si>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</si>
  <si>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</si>
  <si>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</si>
  <si>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</si>
  <si>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</si>
  <si>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</si>
  <si>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</si>
  <si>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</si>
  <si>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</si>
  <si>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</si>
  <si>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</si>
  <si>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</si>
  <si>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</si>
  <si>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</si>
  <si>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</si>
  <si>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</si>
  <si>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</si>
  <si>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</si>
  <si>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</si>
  <si>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</si>
  <si>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</si>
  <si>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</si>
  <si>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</si>
  <si>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</si>
  <si>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</si>
  <si>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</si>
  <si>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</si>
  <si>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</si>
  <si>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</si>
  <si>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</si>
  <si>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</si>
  <si>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</si>
  <si>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</si>
  <si>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</si>
  <si>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</si>
  <si>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</si>
  <si>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</si>
  <si>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</si>
  <si>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</si>
  <si>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</si>
  <si>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</si>
  <si>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</si>
  <si>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</si>
  <si>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</si>
  <si>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</si>
  <si>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</si>
  <si>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</si>
  <si>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</si>
  <si>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</si>
  <si>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</si>
  <si>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</si>
  <si>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</si>
  <si>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</si>
  <si>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</si>
  <si>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</si>
  <si>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</si>
  <si>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</si>
  <si>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</si>
  <si>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</si>
  <si>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</si>
  <si>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</si>
  <si>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</si>
  <si>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</si>
  <si>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</si>
  <si>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</si>
  <si>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</si>
  <si>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</si>
  <si>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</si>
  <si>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</si>
  <si>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</si>
  <si>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</si>
  <si>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</si>
  <si>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</si>
  <si>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</si>
  <si>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</si>
  <si>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</si>
  <si>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</si>
  <si>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</si>
  <si>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</si>
  <si>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</si>
  <si>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</si>
  <si>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</si>
  <si>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</si>
  <si>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</si>
  <si>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</si>
  <si>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</si>
  <si>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</si>
  <si>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</si>
  <si>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</si>
  <si>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</si>
  <si>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</si>
  <si>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</si>
  <si>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</si>
  <si>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</si>
  <si>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</si>
  <si>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</si>
  <si>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</si>
  <si>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</si>
  <si>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</si>
  <si>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</si>
  <si>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</si>
  <si>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</si>
  <si>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</si>
  <si>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</si>
  <si>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</si>
  <si>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</si>
  <si>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</si>
  <si>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</si>
  <si>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</si>
  <si>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</si>
  <si>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</si>
  <si>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</si>
  <si>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</si>
  <si>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</si>
  <si>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</si>
  <si>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</si>
  <si>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</si>
  <si>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</si>
  <si>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</si>
  <si>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</si>
  <si>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</si>
  <si>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</si>
  <si>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</si>
  <si>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</si>
  <si>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</si>
  <si>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</si>
  <si>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</si>
  <si>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</si>
  <si>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</si>
  <si>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</si>
  <si>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</si>
  <si>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</si>
  <si>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</si>
  <si>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</si>
  <si>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</si>
  <si>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</si>
  <si>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</si>
  <si>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</si>
  <si>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</si>
  <si>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</si>
  <si>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</si>
  <si>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</si>
  <si>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</si>
  <si>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</si>
  <si>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</si>
  <si>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</si>
  <si>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</si>
  <si>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</si>
  <si>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</si>
  <si>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</si>
  <si>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</si>
  <si>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</si>
  <si>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</si>
  <si>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</si>
  <si>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</si>
  <si>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</si>
  <si>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</si>
  <si>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</si>
  <si>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</si>
  <si>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</si>
  <si>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</si>
  <si>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</si>
  <si>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</si>
  <si>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</si>
  <si>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</si>
  <si>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</si>
  <si>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</si>
  <si>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</si>
  <si>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</si>
  <si>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</si>
  <si>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</si>
  <si>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</si>
  <si>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</si>
  <si>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</si>
  <si>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</si>
  <si>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</si>
  <si>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</si>
  <si>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</si>
  <si>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</si>
  <si>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</si>
  <si>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</si>
  <si>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</si>
  <si>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</si>
  <si>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</si>
  <si>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</si>
  <si>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</si>
  <si>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</si>
  <si>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</si>
  <si>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</si>
  <si>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</si>
  <si>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</si>
  <si>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</si>
  <si>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</si>
  <si>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</si>
  <si>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</si>
  <si>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</si>
  <si>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</si>
  <si>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</si>
  <si>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</si>
  <si>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</si>
  <si>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</si>
  <si>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</si>
  <si>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</si>
  <si>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</si>
  <si>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</si>
  <si>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</si>
  <si>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</si>
  <si>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</si>
  <si>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</si>
  <si>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</si>
  <si>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</si>
  <si>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</si>
  <si>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</si>
  <si>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</si>
  <si>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</si>
  <si>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</si>
  <si>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</si>
  <si>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</si>
  <si>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</si>
  <si>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</si>
  <si>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</si>
  <si>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</si>
  <si>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</si>
  <si>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</si>
  <si>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</si>
  <si>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</si>
  <si>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</si>
  <si>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</si>
  <si>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</si>
  <si>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</si>
  <si>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</si>
  <si>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</si>
  <si>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</si>
  <si>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</si>
  <si>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</si>
  <si>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</si>
  <si>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</si>
  <si>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</si>
  <si>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</si>
  <si>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</si>
  <si>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</si>
  <si>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</si>
  <si>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</si>
  <si>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</si>
  <si>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</si>
  <si>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</si>
  <si>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</si>
  <si>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</si>
  <si>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</si>
  <si>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</si>
  <si>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</si>
  <si>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</si>
  <si>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</si>
  <si>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</si>
  <si>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</si>
  <si>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</si>
  <si>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</si>
  <si>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</si>
  <si>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</si>
  <si>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</si>
  <si>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</si>
  <si>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</si>
  <si>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</si>
  <si>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</si>
  <si>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</si>
  <si>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</si>
  <si>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</si>
  <si>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</si>
  <si>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</si>
  <si>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</si>
  <si>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</si>
  <si>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</si>
  <si>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</si>
  <si>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</si>
  <si>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</si>
  <si>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</si>
  <si>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</si>
  <si>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</si>
  <si>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</si>
  <si>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</si>
  <si>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</si>
  <si>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</si>
  <si>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</si>
  <si>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</si>
  <si>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</si>
  <si>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</si>
  <si>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</si>
  <si>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</si>
  <si>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</si>
  <si>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</si>
  <si>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</si>
  <si>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</si>
  <si>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</si>
  <si>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</si>
  <si>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</si>
  <si>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</si>
  <si>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</si>
  <si>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</si>
  <si>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</si>
  <si>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</si>
  <si>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</si>
  <si>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</si>
  <si>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</si>
  <si>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</si>
  <si>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</si>
  <si>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</si>
  <si>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</si>
  <si>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</si>
  <si>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</si>
  <si>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</si>
  <si>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</si>
  <si>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</si>
  <si>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</si>
  <si>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</si>
  <si>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</si>
  <si>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</si>
  <si>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</si>
  <si>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</si>
  <si>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</si>
  <si>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</si>
  <si>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</si>
  <si>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</si>
  <si>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</si>
  <si>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</si>
  <si>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</si>
  <si>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</si>
  <si>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</si>
  <si>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</si>
  <si>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</si>
  <si>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</si>
  <si>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</si>
  <si>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</si>
  <si>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</si>
  <si>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</si>
  <si>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</si>
  <si>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</si>
  <si>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</si>
  <si>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</si>
  <si>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</si>
  <si>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</si>
  <si>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</si>
  <si>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</si>
  <si>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</si>
  <si>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</si>
  <si>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</si>
  <si>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</si>
  <si>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</si>
  <si>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</si>
  <si>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</si>
  <si>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</si>
  <si>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</si>
  <si>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</si>
  <si>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</si>
  <si>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</si>
  <si>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</si>
  <si>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</si>
  <si>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</si>
  <si>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</si>
  <si>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</si>
  <si>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</si>
  <si>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</si>
  <si>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</si>
  <si>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</si>
  <si>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</si>
  <si>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</si>
  <si>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</si>
  <si>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</si>
  <si>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</si>
  <si>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</si>
  <si>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</si>
  <si>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</si>
  <si>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</si>
  <si>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</si>
  <si>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</si>
  <si>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</si>
  <si>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</si>
  <si>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</si>
  <si>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</si>
  <si>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</si>
  <si>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</si>
  <si>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</si>
  <si>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</si>
  <si>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</si>
  <si>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</si>
  <si>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</si>
  <si>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</si>
  <si>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</si>
  <si>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</si>
  <si>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</si>
  <si>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</si>
  <si>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</si>
  <si>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</si>
  <si>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</si>
  <si>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</si>
  <si>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</si>
  <si>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</si>
  <si>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</si>
  <si>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</si>
  <si>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</si>
  <si>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</si>
  <si>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</si>
  <si>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</si>
  <si>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</si>
  <si>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</si>
  <si>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</si>
  <si>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</si>
  <si>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</si>
  <si>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</si>
  <si>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</si>
  <si>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</si>
  <si>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</si>
  <si>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</si>
  <si>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</si>
  <si>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</si>
  <si>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</si>
  <si>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</si>
  <si>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</si>
  <si>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</si>
  <si>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</si>
  <si>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</si>
  <si>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</si>
  <si>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</si>
  <si>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</si>
  <si>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</si>
  <si>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</si>
  <si>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</si>
  <si>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</si>
  <si>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</si>
  <si>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</si>
  <si>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</si>
  <si>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</si>
  <si>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</si>
  <si>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</si>
  <si>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</si>
  <si>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</si>
  <si>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</si>
  <si>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</si>
  <si>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</si>
  <si>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</si>
  <si>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</si>
  <si>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</si>
  <si>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</si>
  <si>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</si>
  <si>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</si>
  <si>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</si>
  <si>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</si>
  <si>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</si>
  <si>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</si>
  <si>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</si>
  <si>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</si>
  <si>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</si>
  <si>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</si>
  <si>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</si>
  <si>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</si>
  <si>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</si>
  <si>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</si>
  <si>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</si>
  <si>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</si>
  <si>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</si>
  <si>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</si>
  <si>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</si>
  <si>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</si>
  <si>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</si>
  <si>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</si>
  <si>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</si>
  <si>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</si>
  <si>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</si>
  <si>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</si>
  <si>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</si>
  <si>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</si>
  <si>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</si>
  <si>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</si>
  <si>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</si>
  <si>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</si>
  <si>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</si>
  <si>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</si>
  <si>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</si>
  <si>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</si>
  <si>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</si>
  <si>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</si>
  <si>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</si>
  <si>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</si>
  <si>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</si>
  <si>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</si>
  <si>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</si>
  <si>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</si>
  <si>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</si>
  <si>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</si>
  <si>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</si>
  <si>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</si>
  <si>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</si>
  <si>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</si>
  <si>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</si>
  <si>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</si>
  <si>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</si>
  <si>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</si>
  <si>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</si>
  <si>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</si>
  <si>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</si>
  <si>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</si>
  <si>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</si>
  <si>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</si>
  <si>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</si>
  <si>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</si>
  <si>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</si>
  <si>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</si>
  <si>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</si>
  <si>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</si>
  <si>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</si>
  <si>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</si>
  <si>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</si>
  <si>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</si>
  <si>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</si>
  <si>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</si>
  <si>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</si>
  <si>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</si>
  <si>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</si>
  <si>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</si>
  <si>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</si>
  <si>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</si>
  <si>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</si>
  <si>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</si>
  <si>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</si>
  <si>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</si>
  <si>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</si>
  <si>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</si>
  <si>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</si>
  <si>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</si>
  <si>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</si>
  <si>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</si>
  <si>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</si>
  <si>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</si>
  <si>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</si>
  <si>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</si>
  <si>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</si>
  <si>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</si>
  <si>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</si>
  <si>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</si>
  <si>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</si>
  <si>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</si>
  <si>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</si>
  <si>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</si>
  <si>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</si>
  <si>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</si>
  <si>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</si>
  <si>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</si>
  <si>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</si>
  <si>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</si>
  <si>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</si>
  <si>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</si>
  <si>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</si>
  <si>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</si>
  <si>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</si>
  <si>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</si>
  <si>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</si>
  <si>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</si>
  <si>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</si>
  <si>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</si>
  <si>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</si>
  <si>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</si>
  <si>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</si>
  <si>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</si>
  <si>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</si>
  <si>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</si>
  <si>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</si>
  <si>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</si>
  <si>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</si>
  <si>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</si>
  <si>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</si>
  <si>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</si>
  <si>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</si>
  <si>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</si>
  <si>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</si>
  <si>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</si>
  <si>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</si>
  <si>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</si>
  <si>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</si>
  <si>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</si>
  <si>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</si>
  <si>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</si>
  <si>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</si>
  <si>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</si>
  <si>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</si>
  <si>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</si>
  <si>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</si>
  <si>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</si>
  <si>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</si>
  <si>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</si>
  <si>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</si>
  <si>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</si>
  <si>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</si>
  <si>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</si>
  <si>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</si>
  <si>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</si>
  <si>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</si>
  <si>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</si>
  <si>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</si>
  <si>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</si>
  <si>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</si>
  <si>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</si>
  <si>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</si>
  <si>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</si>
  <si>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</si>
  <si>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</si>
  <si>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</si>
  <si>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</si>
  <si>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</si>
  <si>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</si>
  <si>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</si>
  <si>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</si>
  <si>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</si>
  <si>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</si>
  <si>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</si>
  <si>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</si>
  <si>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</si>
  <si>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</si>
  <si>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</si>
  <si>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</si>
  <si>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</si>
  <si>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</si>
  <si>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</si>
  <si>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</si>
  <si>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</si>
  <si>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</si>
  <si>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</si>
  <si>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</si>
  <si>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</si>
  <si>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</si>
  <si>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</si>
  <si>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</si>
  <si>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</si>
  <si>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</si>
  <si>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</si>
  <si>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</si>
  <si>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</si>
  <si>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</si>
  <si>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</si>
  <si>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</si>
  <si>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</si>
  <si>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</si>
  <si>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</si>
  <si>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</si>
  <si>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</si>
  <si>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</si>
  <si>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</si>
  <si>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</si>
  <si>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</si>
  <si>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</si>
  <si>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</si>
  <si>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</si>
  <si>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</si>
  <si>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</si>
  <si>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</si>
  <si>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</si>
  <si>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</si>
  <si>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</si>
  <si>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</si>
  <si>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</si>
  <si>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</si>
  <si>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</si>
  <si>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</si>
  <si>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</si>
  <si>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</si>
  <si>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</si>
  <si>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</si>
  <si>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</si>
  <si>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</si>
  <si>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</si>
  <si>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</si>
  <si>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</si>
  <si>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</si>
  <si>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</si>
  <si>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</si>
  <si>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</si>
  <si>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</si>
  <si>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</si>
  <si>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</si>
  <si>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</si>
  <si>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</si>
  <si>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</si>
  <si>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</si>
  <si>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</si>
  <si>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</si>
  <si>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</si>
  <si>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</si>
  <si>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</si>
  <si>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</si>
  <si>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</si>
  <si>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</si>
  <si>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</si>
  <si>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</si>
  <si>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</si>
  <si>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</si>
  <si>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</si>
  <si>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</si>
  <si>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</si>
  <si>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</si>
  <si>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</si>
  <si>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</si>
  <si>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</si>
  <si>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</si>
  <si>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</si>
  <si>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</si>
  <si>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</si>
  <si>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</si>
  <si>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</si>
  <si>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</si>
  <si>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</si>
  <si>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</si>
  <si>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</si>
  <si>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</si>
  <si>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</si>
  <si>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</si>
  <si>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</si>
  <si>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</si>
  <si>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</si>
  <si>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</si>
  <si>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</si>
  <si>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</si>
  <si>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</si>
  <si>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</si>
  <si>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</si>
  <si>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</si>
  <si>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</si>
  <si>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</si>
  <si>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</si>
  <si>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</si>
  <si>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</si>
  <si>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</si>
  <si>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</si>
  <si>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</si>
  <si>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</si>
  <si>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</si>
  <si>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</si>
  <si>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</si>
  <si>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</si>
  <si>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</si>
  <si>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</si>
  <si>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</si>
  <si>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</si>
  <si>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</si>
  <si>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</si>
  <si>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</si>
  <si>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</si>
  <si>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</si>
  <si>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</si>
  <si>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</si>
  <si>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</si>
  <si>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</si>
  <si>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</si>
  <si>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</si>
  <si>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</si>
  <si>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</si>
  <si>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</si>
  <si>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</si>
  <si>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</si>
  <si>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</si>
  <si>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</si>
  <si>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</si>
  <si>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</si>
  <si>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</si>
  <si>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</si>
  <si>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</si>
  <si>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</si>
  <si>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</si>
  <si>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</si>
  <si>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</si>
  <si>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</si>
  <si>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</si>
  <si>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</si>
  <si>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</si>
  <si>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</si>
  <si>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</si>
  <si>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</si>
  <si>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</si>
  <si>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</si>
  <si>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</si>
  <si>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</si>
  <si>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</si>
  <si>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</si>
  <si>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</si>
  <si>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</si>
  <si>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</si>
  <si>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</si>
  <si>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</si>
  <si>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</si>
  <si>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</si>
  <si>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</si>
  <si>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</si>
  <si>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</si>
  <si>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</si>
  <si>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</si>
  <si>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</si>
  <si>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</si>
  <si>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</si>
  <si>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</si>
  <si>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</si>
  <si>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</si>
  <si>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</si>
  <si>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</si>
  <si>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</si>
  <si>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</si>
  <si>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</si>
  <si>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</si>
  <si>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</si>
  <si>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</si>
  <si>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</si>
  <si>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</si>
  <si>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</si>
  <si>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</si>
  <si>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</si>
  <si>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</si>
  <si>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</si>
  <si>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</si>
  <si>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</si>
  <si>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</si>
  <si>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</si>
  <si>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</si>
  <si>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</si>
  <si>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</si>
  <si>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</si>
  <si>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</si>
  <si>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</si>
  <si>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</si>
  <si>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</si>
  <si>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</si>
  <si>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</si>
  <si>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</si>
  <si>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</si>
  <si>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</si>
  <si>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</si>
  <si>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</si>
  <si>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</si>
  <si>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</si>
  <si>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</si>
  <si>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</si>
  <si>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</si>
  <si>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</si>
  <si>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</si>
  <si>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</si>
  <si>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</si>
  <si>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</si>
  <si>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</si>
  <si>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</si>
  <si>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</si>
  <si>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</si>
  <si>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</si>
  <si>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</si>
  <si>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</si>
  <si>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</si>
  <si>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</si>
  <si>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</si>
  <si>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</si>
  <si>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</si>
  <si>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</si>
  <si>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</si>
  <si>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</si>
  <si>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</si>
  <si>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</si>
  <si>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</si>
  <si>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</si>
  <si>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</si>
  <si>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</si>
  <si>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</si>
  <si>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</si>
  <si>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</si>
  <si>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</si>
  <si>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</si>
  <si>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</si>
  <si>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</si>
  <si>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</si>
  <si>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</si>
  <si>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</si>
  <si>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</si>
  <si>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</si>
  <si>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</si>
  <si>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</si>
  <si>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</si>
  <si>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</si>
  <si>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</si>
  <si>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</si>
  <si>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</si>
  <si>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</si>
  <si>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</si>
  <si>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</si>
  <si>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</si>
  <si>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</si>
  <si>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</si>
  <si>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</si>
  <si>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</si>
  <si>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</si>
  <si>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</si>
  <si>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</si>
  <si>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</si>
  <si>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</si>
  <si>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</si>
  <si>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</si>
  <si>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</si>
  <si>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</si>
  <si>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</si>
  <si>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</si>
  <si>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</si>
  <si>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</si>
  <si>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</si>
  <si>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</si>
  <si>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</si>
  <si>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</si>
  <si>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</si>
  <si>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</si>
  <si>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</si>
  <si>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</si>
  <si>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</si>
  <si>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</si>
  <si>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</si>
  <si>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</si>
  <si>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</si>
  <si>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</si>
  <si>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</si>
  <si>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</si>
  <si>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</si>
  <si>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</si>
  <si>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</si>
  <si>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</si>
  <si>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</si>
  <si>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</si>
  <si>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</si>
  <si>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</si>
  <si>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</si>
  <si>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</si>
  <si>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</si>
  <si>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</si>
  <si>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</si>
  <si>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</si>
  <si>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</si>
  <si>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</si>
  <si>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</si>
  <si>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</si>
  <si>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</si>
  <si>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</si>
  <si>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</si>
  <si>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</si>
  <si>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</si>
  <si>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</si>
  <si>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</si>
  <si>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</si>
  <si>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</si>
  <si>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</si>
  <si>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</si>
  <si>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</si>
  <si>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</si>
  <si>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</si>
  <si>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</si>
  <si>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</si>
  <si>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</si>
  <si>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</si>
  <si>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</si>
  <si>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</si>
  <si>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</si>
  <si>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</si>
  <si>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</si>
  <si>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</si>
  <si>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</si>
  <si>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</si>
  <si>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</si>
  <si>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</si>
  <si>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</si>
  <si>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</si>
  <si>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</si>
  <si>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</si>
  <si>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</si>
  <si>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</si>
  <si>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</si>
  <si>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</si>
  <si>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</si>
  <si>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</si>
  <si>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</si>
  <si>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</si>
  <si>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</si>
  <si>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</si>
  <si>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</si>
  <si>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</si>
  <si>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</si>
  <si>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</si>
  <si>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</si>
  <si>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</si>
  <si>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</si>
  <si>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</si>
  <si>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</si>
  <si>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</si>
  <si>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</si>
  <si>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</si>
  <si>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</si>
  <si>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</si>
  <si>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</si>
  <si>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</si>
  <si>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</si>
  <si>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</si>
  <si>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</si>
  <si>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</si>
  <si>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</si>
  <si>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</si>
  <si>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</si>
  <si>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</si>
  <si>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</si>
  <si>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</si>
  <si>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</si>
  <si>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</si>
  <si>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</si>
  <si>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</si>
  <si>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</si>
  <si>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</si>
  <si>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</si>
  <si>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</si>
  <si>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</si>
  <si>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</si>
  <si>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</si>
  <si>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</si>
  <si>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</si>
  <si>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</si>
  <si>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</si>
  <si>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</si>
  <si>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</si>
  <si>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</si>
  <si>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</si>
  <si>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</si>
  <si>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</si>
  <si>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</si>
  <si>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</si>
  <si>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</si>
  <si>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</si>
  <si>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</si>
  <si>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</si>
  <si>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</si>
  <si>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</si>
  <si>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</si>
  <si>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</si>
  <si>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</si>
  <si>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</si>
  <si>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</si>
  <si>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</si>
  <si>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</si>
  <si>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</si>
  <si>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</si>
  <si>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</si>
  <si>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</si>
  <si>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</si>
  <si>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</si>
  <si>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</si>
  <si>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</si>
  <si>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</si>
  <si>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</si>
  <si>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</si>
  <si>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</si>
  <si>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</si>
  <si>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</si>
  <si>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</si>
  <si>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</si>
  <si>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</si>
  <si>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</si>
  <si>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</si>
  <si>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</si>
  <si>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</si>
  <si>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</si>
  <si>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</si>
  <si>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</si>
  <si>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</si>
  <si>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</si>
  <si>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</si>
  <si>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</si>
  <si>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</si>
  <si>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</si>
  <si>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</si>
  <si>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</si>
  <si>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</si>
  <si>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</si>
  <si>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</si>
  <si>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</si>
  <si>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</si>
  <si>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</si>
  <si>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</si>
  <si>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</si>
  <si>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</si>
  <si>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</si>
  <si>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</si>
  <si>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</si>
  <si>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</si>
  <si>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</si>
  <si>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</si>
  <si>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</si>
  <si>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</si>
  <si>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</si>
  <si>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</si>
  <si>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</si>
  <si>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</si>
  <si>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</si>
  <si>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</si>
  <si>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</si>
  <si>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</si>
  <si>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</si>
  <si>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</si>
  <si>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</si>
  <si>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</si>
  <si>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</si>
  <si>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</si>
  <si>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</si>
  <si>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</si>
  <si>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</si>
  <si>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</si>
  <si>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</si>
  <si>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</si>
  <si>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</si>
  <si>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</si>
  <si>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</si>
  <si>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</si>
  <si>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</si>
  <si>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</si>
  <si>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</si>
  <si>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</si>
  <si>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</si>
  <si>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</si>
  <si>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</si>
  <si>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</si>
  <si>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</si>
  <si>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</si>
  <si>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</si>
  <si>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</si>
  <si>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</si>
  <si>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</si>
  <si>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</si>
  <si>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</si>
  <si>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</si>
  <si>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</si>
  <si>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</si>
  <si>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</si>
  <si>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</si>
  <si>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</si>
  <si>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</si>
  <si>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</si>
  <si>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</si>
  <si>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</si>
  <si>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</si>
  <si>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</si>
  <si>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</si>
  <si>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</si>
  <si>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</si>
  <si>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</si>
  <si>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</si>
  <si>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</si>
  <si>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</si>
  <si>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</si>
  <si>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</si>
  <si>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</si>
  <si>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</si>
  <si>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</si>
  <si>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</si>
  <si>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</si>
  <si>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</si>
  <si>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</si>
  <si>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</si>
  <si>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</si>
  <si>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</si>
  <si>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</si>
  <si>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</si>
  <si>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</si>
  <si>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</si>
  <si>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</si>
  <si>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</si>
  <si>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</si>
  <si>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</si>
  <si>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</si>
  <si>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</si>
  <si>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</si>
  <si>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</si>
  <si>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</si>
  <si>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</si>
  <si>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</si>
  <si>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</si>
  <si>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</si>
  <si>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</si>
  <si>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</si>
  <si>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</si>
  <si>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</si>
  <si>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</si>
  <si>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</si>
  <si>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</si>
  <si>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</si>
  <si>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</si>
  <si>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</si>
  <si>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</si>
  <si>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</si>
  <si>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</si>
  <si>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</si>
  <si>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</si>
  <si>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</si>
  <si>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</si>
  <si>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</si>
  <si>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</si>
  <si>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</si>
  <si>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</si>
  <si>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</si>
  <si>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</si>
  <si>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</si>
  <si>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</si>
  <si>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</si>
  <si>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</si>
  <si>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</si>
  <si>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</si>
  <si>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</si>
  <si>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</si>
  <si>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</si>
  <si>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</si>
  <si>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</si>
  <si>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</si>
  <si>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</si>
  <si>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</si>
  <si>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</si>
  <si>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</si>
  <si>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</si>
  <si>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</si>
  <si>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</si>
  <si>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</si>
  <si>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</si>
  <si>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</si>
  <si>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</si>
  <si>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</si>
  <si>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</si>
  <si>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</si>
  <si>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</si>
  <si>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</si>
  <si>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</si>
  <si>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</si>
  <si>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</si>
  <si>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</si>
  <si>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</si>
  <si>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</si>
  <si>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</si>
  <si>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</si>
  <si>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</si>
  <si>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</si>
  <si>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</si>
  <si>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</si>
  <si>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</si>
  <si>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</si>
  <si>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</si>
  <si>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</si>
  <si>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</si>
  <si>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</si>
  <si>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</si>
  <si>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</si>
  <si>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</si>
  <si>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</si>
  <si>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</si>
  <si>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</si>
  <si>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</si>
  <si>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</si>
  <si>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</si>
  <si>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</si>
  <si>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</si>
  <si>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</si>
  <si>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</si>
  <si>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</si>
  <si>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</si>
  <si>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</si>
  <si>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</si>
  <si>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</si>
  <si>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</si>
  <si>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</si>
  <si>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</si>
  <si>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</si>
  <si>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</si>
  <si>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</si>
  <si>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</si>
  <si>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</si>
  <si>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</si>
  <si>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</si>
  <si>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</si>
  <si>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</si>
  <si>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</si>
  <si>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</si>
  <si>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</si>
  <si>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</si>
  <si>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</si>
  <si>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</si>
  <si>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</si>
  <si>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</si>
  <si>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</si>
  <si>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</si>
  <si>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</si>
  <si>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</si>
  <si>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</si>
  <si>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</si>
  <si>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</si>
  <si>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</si>
  <si>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</si>
  <si>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</si>
  <si>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</si>
  <si>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</si>
  <si>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</si>
  <si>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</si>
  <si>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</si>
  <si>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</si>
  <si>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</si>
  <si>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</si>
  <si>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</si>
  <si>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</si>
  <si>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</si>
  <si>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</si>
  <si>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</si>
  <si>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</si>
  <si>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</si>
  <si>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</si>
  <si>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</si>
  <si>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</si>
  <si>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</si>
  <si>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</si>
  <si>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</si>
  <si>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</si>
  <si>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</si>
  <si>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</si>
  <si>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</si>
  <si>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</si>
  <si>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</si>
  <si>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</si>
  <si>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</si>
  <si>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</si>
  <si>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</si>
  <si>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</si>
  <si>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</si>
  <si>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</si>
  <si>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</si>
  <si>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</si>
  <si>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</si>
  <si>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</si>
  <si>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</si>
  <si>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</si>
  <si>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</si>
  <si>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</si>
  <si>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</si>
  <si>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</si>
  <si>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</si>
  <si>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</si>
  <si>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</si>
  <si>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</si>
  <si>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</si>
  <si>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</si>
  <si>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</si>
  <si>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</si>
  <si>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</si>
  <si>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</si>
  <si>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</si>
  <si>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</si>
  <si>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</si>
  <si>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</si>
  <si>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</si>
  <si>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</si>
  <si>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</si>
  <si>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</si>
  <si>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</si>
  <si>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</si>
  <si>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</si>
  <si>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</si>
  <si>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</si>
  <si>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</si>
  <si>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</si>
  <si>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</si>
  <si>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</si>
  <si>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</si>
  <si>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</si>
  <si>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</si>
  <si>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</si>
  <si>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</si>
  <si>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</si>
  <si>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</si>
  <si>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</si>
  <si>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</si>
  <si>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</si>
  <si>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</si>
  <si>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</si>
  <si>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</si>
  <si>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</si>
  <si>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</si>
  <si>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</si>
  <si>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</si>
  <si>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</si>
  <si>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</si>
  <si>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</si>
  <si>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</si>
  <si>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</si>
  <si>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</si>
  <si>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</si>
  <si>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</si>
  <si>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</si>
  <si>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</si>
  <si>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</si>
  <si>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</si>
  <si>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</si>
  <si>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</si>
  <si>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</si>
  <si>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</si>
  <si>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</si>
  <si>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</si>
  <si>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</si>
  <si>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</si>
  <si>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</si>
  <si>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</si>
  <si>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</si>
  <si>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</si>
  <si>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</si>
  <si>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</si>
  <si>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</si>
  <si>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</si>
  <si>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</si>
  <si>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</si>
  <si>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</si>
  <si>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</si>
  <si>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</si>
  <si>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</si>
  <si>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</si>
  <si>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</si>
  <si>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</si>
  <si>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</si>
  <si>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</si>
  <si>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</si>
  <si>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</si>
  <si>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</si>
  <si>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</si>
  <si>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</si>
  <si>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</si>
  <si>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</si>
  <si>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</si>
  <si>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</si>
  <si>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</si>
  <si>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</si>
  <si>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</si>
  <si>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</si>
  <si>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</si>
  <si>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</si>
  <si>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</si>
  <si>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</si>
  <si>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</si>
  <si>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</si>
  <si>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</si>
  <si>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</si>
  <si>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</si>
  <si>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</si>
  <si>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</si>
  <si>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</si>
  <si>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</si>
  <si>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</si>
  <si>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</si>
  <si>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</si>
  <si>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</si>
  <si>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</si>
  <si>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</si>
  <si>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</si>
  <si>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</si>
  <si>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</si>
  <si>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</si>
  <si>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</si>
  <si>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</si>
  <si>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</si>
  <si>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</si>
  <si>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</si>
  <si>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</si>
  <si>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</si>
  <si>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</si>
  <si>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</si>
  <si>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</si>
  <si>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</si>
  <si>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</si>
  <si>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</si>
  <si>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</si>
  <si>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</si>
  <si>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</si>
  <si>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</si>
  <si>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</si>
  <si>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</si>
  <si>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</si>
  <si>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</si>
  <si>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</si>
  <si>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</si>
  <si>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</si>
  <si>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</si>
  <si>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</si>
  <si>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</si>
  <si>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</si>
  <si>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</si>
  <si>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</si>
  <si>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</si>
  <si>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</si>
  <si>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</si>
  <si>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</si>
  <si>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</si>
  <si>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</si>
  <si>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</si>
  <si>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</si>
  <si>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</si>
  <si>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</si>
  <si>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</si>
  <si>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</si>
  <si>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</si>
  <si>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</si>
  <si>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</si>
  <si>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</si>
  <si>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</si>
  <si>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</si>
  <si>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</si>
  <si>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</si>
  <si>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</si>
  <si>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</si>
  <si>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</si>
  <si>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</si>
  <si>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</si>
  <si>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</si>
  <si>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</si>
  <si>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</si>
  <si>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</si>
  <si>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</si>
  <si>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</si>
  <si>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</si>
  <si>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</si>
  <si>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</si>
  <si>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</si>
  <si>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</si>
  <si>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</si>
  <si>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</si>
  <si>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</si>
  <si>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</si>
  <si>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</si>
  <si>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</si>
  <si>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</si>
  <si>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</si>
  <si>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</si>
  <si>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</si>
  <si>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</si>
  <si>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</si>
  <si>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</si>
  <si>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</si>
  <si>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</si>
  <si>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</si>
  <si>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</si>
  <si>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</si>
  <si>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</si>
  <si>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</si>
  <si>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</si>
  <si>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</si>
  <si>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</si>
  <si>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</si>
  <si>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</si>
  <si>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</si>
  <si>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</si>
  <si>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</si>
  <si>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</si>
  <si>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</si>
  <si>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</si>
  <si>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</si>
  <si>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</si>
  <si>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</si>
  <si>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</si>
  <si>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</si>
  <si>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</si>
  <si>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</si>
  <si>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</si>
  <si>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</si>
  <si>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</si>
  <si>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</si>
  <si>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</si>
  <si>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</si>
  <si>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</si>
  <si>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</si>
  <si>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</si>
  <si>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</si>
  <si>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</si>
  <si>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</si>
  <si>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</si>
  <si>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</si>
  <si>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</si>
  <si>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</si>
  <si>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</si>
  <si>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</si>
  <si>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</si>
  <si>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</si>
  <si>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</si>
  <si>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</si>
  <si>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</si>
  <si>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</si>
  <si>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</si>
  <si>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</si>
  <si>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</si>
  <si>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</si>
  <si>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</si>
  <si>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</si>
  <si>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</si>
  <si>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</si>
  <si>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</si>
  <si>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</si>
  <si>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</si>
  <si>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</si>
  <si>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</si>
  <si>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</si>
  <si>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</si>
  <si>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</si>
  <si>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</si>
  <si>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</si>
  <si>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</si>
  <si>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</si>
  <si>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</si>
  <si>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</si>
  <si>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</si>
  <si>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</si>
  <si>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</si>
  <si>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</si>
  <si>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</si>
  <si>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</si>
  <si>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</si>
  <si>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</si>
  <si>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</si>
  <si>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</si>
  <si>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</si>
  <si>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</si>
  <si>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</si>
  <si>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</si>
  <si>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</si>
  <si>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</si>
  <si>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</si>
  <si>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</si>
  <si>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</si>
  <si>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</si>
  <si>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</si>
  <si>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</si>
  <si>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</si>
  <si>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</si>
  <si>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</si>
  <si>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</si>
  <si>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</si>
  <si>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</si>
  <si>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</si>
  <si>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</si>
  <si>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</si>
  <si>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</si>
  <si>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</si>
  <si>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</si>
  <si>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</si>
  <si>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</si>
  <si>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</si>
  <si>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</si>
  <si>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</si>
  <si>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</si>
  <si>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</si>
  <si>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</si>
  <si>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</si>
  <si>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</si>
  <si>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</si>
  <si>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</si>
  <si>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</si>
  <si>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</si>
  <si>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</si>
  <si>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</si>
  <si>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</si>
  <si>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</si>
  <si>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</si>
  <si>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</si>
  <si>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</si>
  <si>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</si>
  <si>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</si>
  <si>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</si>
  <si>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</si>
  <si>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</si>
  <si>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</si>
  <si>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</si>
  <si>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</si>
  <si>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</si>
  <si>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</si>
  <si>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</si>
  <si>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</si>
  <si>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</si>
  <si>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</si>
  <si>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</si>
  <si>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</si>
  <si>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</si>
  <si>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</si>
  <si>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</si>
  <si>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</si>
  <si>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</si>
  <si>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</si>
  <si>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</si>
  <si>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</si>
  <si>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</si>
  <si>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</si>
  <si>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</si>
  <si>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</si>
  <si>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</si>
  <si>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</si>
  <si>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</si>
  <si>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</si>
  <si>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</si>
  <si>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</si>
  <si>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</si>
  <si>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</si>
  <si>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</si>
  <si>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</si>
  <si>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</si>
  <si>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</si>
  <si>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</si>
  <si>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</si>
  <si>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</si>
  <si>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</si>
  <si>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</si>
  <si>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</si>
  <si>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</si>
  <si>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</si>
  <si>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</si>
  <si>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</si>
  <si>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</si>
  <si>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</si>
  <si>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</si>
  <si>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</si>
  <si>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</si>
  <si>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</si>
  <si>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</si>
  <si>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</si>
  <si>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</si>
  <si>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</si>
  <si>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</si>
  <si>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</si>
  <si>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</si>
  <si>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</si>
  <si>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</si>
  <si>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</si>
  <si>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</si>
  <si>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</si>
  <si>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</si>
  <si>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</si>
  <si>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</si>
  <si>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</si>
  <si>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</si>
  <si>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</si>
  <si>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</si>
  <si>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</si>
  <si>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</si>
  <si>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</si>
  <si>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</si>
  <si>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</si>
  <si>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</si>
  <si>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</si>
  <si>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</si>
  <si>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</si>
  <si>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</si>
  <si>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</si>
  <si>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</si>
  <si>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</si>
  <si>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</si>
  <si>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</si>
  <si>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</si>
  <si>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</si>
  <si>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</si>
  <si>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</si>
  <si>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</si>
  <si>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</si>
  <si>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</si>
  <si>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</si>
  <si>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</si>
  <si>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</si>
  <si>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</si>
  <si>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</si>
  <si>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</si>
  <si>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</si>
  <si>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</si>
  <si>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</si>
  <si>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</si>
  <si>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</si>
  <si>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</si>
  <si>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</si>
  <si>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</si>
  <si>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</si>
  <si>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</si>
  <si>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</si>
  <si>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</si>
  <si>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</si>
  <si>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</si>
  <si>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</si>
  <si>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</si>
  <si>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</si>
  <si>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</si>
  <si>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</si>
  <si>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</si>
  <si>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</si>
  <si>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</si>
  <si>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</si>
  <si>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</si>
  <si>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</si>
  <si>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</si>
  <si>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</si>
  <si>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</si>
  <si>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</si>
  <si>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</si>
  <si>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</si>
  <si>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</si>
  <si>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</si>
  <si>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</si>
  <si>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</si>
  <si>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</si>
  <si>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</si>
  <si>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</si>
  <si>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</si>
  <si>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</si>
  <si>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</si>
  <si>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</si>
  <si>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</si>
  <si>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</si>
  <si>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</si>
  <si>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</si>
  <si>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</si>
  <si>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</si>
  <si>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</si>
  <si>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</si>
  <si>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</si>
  <si>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</si>
  <si>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</si>
  <si>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</si>
  <si>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</si>
  <si>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</si>
  <si>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</si>
  <si>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</si>
  <si>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</si>
  <si>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</si>
  <si>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</si>
  <si>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</si>
  <si>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</si>
  <si>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</si>
  <si>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</si>
  <si>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</si>
  <si>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</si>
  <si>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</si>
  <si>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</si>
  <si>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</si>
  <si>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</si>
  <si>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</si>
  <si>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</si>
  <si>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</si>
  <si>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</si>
  <si>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</si>
  <si>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</si>
  <si>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</si>
  <si>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</si>
  <si>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</si>
  <si>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</si>
  <si>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</si>
  <si>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</si>
  <si>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</si>
  <si>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</si>
  <si>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</si>
  <si>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</si>
  <si>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</si>
  <si>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</si>
  <si>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</si>
  <si>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</si>
  <si>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</si>
  <si>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</si>
  <si>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</si>
  <si>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</si>
  <si>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</si>
  <si>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</si>
  <si>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</si>
  <si>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</si>
  <si>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</si>
  <si>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</si>
  <si>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</si>
  <si>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</si>
  <si>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</si>
  <si>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</si>
  <si>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</si>
  <si>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</si>
  <si>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</si>
  <si>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</si>
  <si>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</si>
  <si>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</si>
  <si>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</si>
  <si>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</si>
  <si>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</si>
  <si>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</si>
  <si>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</si>
  <si>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</si>
  <si>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</si>
  <si>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</si>
  <si>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</si>
  <si>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</si>
  <si>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</si>
  <si>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</si>
  <si>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</si>
  <si>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</si>
  <si>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</si>
  <si>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</si>
  <si>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</si>
  <si>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</si>
  <si>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</si>
  <si>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</si>
  <si>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</si>
  <si>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</si>
  <si>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</si>
  <si>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</si>
  <si>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</si>
  <si>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</si>
  <si>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</si>
  <si>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</si>
  <si>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</si>
  <si>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</si>
  <si>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</si>
  <si>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</si>
  <si>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</si>
  <si>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</si>
  <si>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</si>
  <si>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</si>
  <si>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</si>
  <si>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</si>
  <si>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</si>
  <si>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</si>
  <si>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</si>
  <si>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</si>
  <si>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</si>
  <si>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</si>
  <si>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</si>
  <si>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</si>
  <si>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</si>
  <si>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</si>
  <si>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</si>
  <si>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</si>
  <si>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</si>
  <si>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</si>
  <si>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</si>
  <si>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</si>
  <si>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</si>
  <si>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</si>
  <si>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</si>
  <si>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</si>
  <si>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</si>
  <si>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</si>
  <si>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</si>
  <si>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</si>
  <si>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</si>
  <si>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</si>
  <si>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</si>
  <si>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</si>
  <si>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</si>
  <si>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</si>
  <si>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</si>
  <si>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</si>
  <si>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</si>
  <si>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</si>
  <si>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</si>
  <si>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</si>
  <si>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</si>
  <si>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</si>
  <si>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</si>
  <si>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</si>
  <si>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</si>
  <si>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</si>
  <si>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</si>
  <si>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</si>
  <si>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</si>
  <si>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</si>
  <si>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</si>
  <si>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</si>
  <si>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</si>
  <si>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</si>
  <si>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</si>
  <si>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</si>
  <si>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</si>
  <si>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</si>
  <si>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</si>
  <si>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</si>
  <si>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</si>
  <si>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</si>
  <si>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</si>
  <si>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</si>
  <si>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</si>
  <si>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</si>
  <si>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</si>
  <si>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</si>
  <si>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</si>
  <si>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</si>
  <si>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</si>
  <si>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</si>
  <si>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</si>
  <si>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</si>
  <si>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</si>
  <si>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</si>
  <si>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</si>
  <si>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</si>
  <si>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</si>
  <si>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</si>
  <si>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</si>
  <si>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</si>
  <si>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</si>
  <si>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</si>
  <si>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</si>
  <si>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</si>
  <si>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</si>
  <si>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</si>
  <si>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</si>
  <si>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</si>
  <si>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</si>
  <si>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</si>
  <si>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</si>
  <si>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</si>
  <si>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</si>
  <si>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</si>
  <si>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</si>
  <si>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</si>
  <si>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</si>
  <si>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</si>
  <si>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</si>
  <si>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</si>
  <si>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</si>
  <si>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</si>
  <si>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</si>
  <si>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</si>
  <si>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</si>
  <si>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</si>
  <si>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</si>
  <si>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</si>
  <si>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</si>
  <si>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</si>
  <si>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</si>
  <si>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</si>
  <si>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</si>
  <si>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</si>
  <si>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</si>
  <si>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</si>
  <si>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</si>
  <si>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</si>
  <si>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</si>
  <si>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</si>
  <si>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</si>
  <si>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</si>
  <si>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</si>
  <si>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</si>
  <si>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</si>
  <si>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</si>
  <si>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</si>
  <si>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</si>
  <si>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</si>
  <si>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</si>
  <si>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</si>
  <si>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</si>
  <si>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</si>
  <si>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</si>
  <si>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</si>
  <si>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</si>
  <si>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</si>
  <si>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</si>
  <si>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</si>
  <si>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</si>
  <si>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</si>
  <si>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</si>
  <si>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</si>
  <si>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</si>
  <si>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</si>
  <si>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</si>
  <si>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</si>
  <si>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</si>
  <si>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</si>
  <si>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</si>
  <si>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</si>
  <si>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</si>
  <si>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</si>
  <si>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</si>
  <si>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</si>
  <si>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</si>
  <si>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</si>
  <si>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</si>
  <si>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</si>
  <si>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</si>
  <si>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</si>
  <si>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</si>
  <si>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</si>
  <si>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</si>
  <si>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</si>
  <si>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</si>
  <si>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</si>
  <si>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</si>
  <si>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</si>
  <si>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</si>
  <si>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</si>
  <si>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</si>
  <si>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</si>
  <si>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</si>
  <si>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</si>
  <si>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</si>
  <si>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</si>
  <si>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</si>
  <si>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</si>
  <si>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</si>
  <si>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</si>
  <si>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</si>
  <si>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</si>
  <si>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</si>
  <si>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</si>
  <si>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</si>
  <si>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</si>
  <si>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</si>
  <si>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</si>
  <si>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</si>
  <si>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</si>
  <si>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</si>
  <si>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</si>
  <si>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</si>
  <si>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</si>
  <si>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</si>
  <si>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</si>
  <si>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</si>
  <si>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</si>
  <si>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</si>
  <si>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</si>
  <si>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</si>
  <si>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</si>
  <si>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</si>
  <si>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</si>
  <si>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</si>
  <si>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</si>
  <si>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</si>
  <si>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</si>
  <si>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</si>
  <si>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</si>
  <si>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</si>
  <si>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</si>
  <si>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</si>
  <si>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</si>
  <si>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</si>
  <si>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</si>
  <si>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</si>
  <si>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</si>
  <si>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</si>
  <si>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</si>
  <si>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</si>
  <si>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</si>
  <si>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</si>
  <si>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</si>
  <si>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</si>
  <si>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</si>
  <si>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</si>
  <si>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</si>
  <si>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</si>
  <si>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</si>
  <si>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</si>
  <si>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</si>
  <si>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</si>
  <si>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</si>
  <si>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</si>
  <si>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</si>
  <si>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</si>
  <si>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</si>
  <si>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</si>
  <si>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</si>
  <si>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</si>
  <si>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</si>
  <si>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</si>
  <si>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</si>
  <si>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</si>
  <si>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</si>
  <si>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</si>
  <si>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</si>
  <si>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</si>
  <si>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</si>
  <si>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</si>
  <si>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</si>
  <si>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</si>
  <si>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</si>
  <si>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</si>
  <si>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</si>
  <si>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</si>
  <si>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</si>
  <si>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</si>
  <si>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</si>
  <si>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</si>
  <si>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</si>
  <si>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</si>
  <si>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</si>
  <si>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</si>
  <si>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</si>
  <si>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</si>
  <si>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</si>
  <si>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</si>
  <si>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</si>
  <si>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</si>
  <si>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</si>
  <si>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</si>
  <si>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</si>
  <si>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</si>
  <si>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</si>
  <si>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</si>
  <si>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</si>
  <si>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</si>
  <si>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</si>
  <si>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</si>
  <si>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</si>
  <si>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</si>
  <si>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</si>
  <si>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</si>
  <si>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</si>
  <si>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</si>
  <si>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</si>
  <si>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</si>
  <si>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</si>
  <si>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</si>
  <si>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</si>
  <si>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</si>
  <si>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</si>
  <si>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</si>
  <si>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</si>
  <si>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</si>
  <si>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</si>
  <si>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</si>
  <si>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</si>
  <si>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</si>
  <si>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</si>
  <si>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</si>
  <si>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</si>
  <si>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</si>
  <si>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</si>
  <si>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</si>
  <si>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</si>
  <si>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</si>
  <si>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</si>
  <si>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</si>
  <si>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</si>
  <si>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</si>
  <si>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</si>
  <si>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</si>
  <si>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</si>
  <si>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</si>
  <si>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</si>
  <si>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</si>
  <si>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</si>
  <si>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</si>
  <si>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</si>
  <si>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</si>
  <si>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</si>
  <si>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</si>
  <si>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</si>
  <si>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</si>
  <si>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</si>
  <si>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</si>
  <si>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</si>
  <si>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</si>
  <si>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</si>
  <si>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</si>
  <si>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</si>
  <si>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</si>
  <si>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</si>
  <si>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</si>
  <si>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</si>
  <si>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</si>
  <si>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</si>
  <si>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</si>
  <si>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</si>
  <si>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</si>
  <si>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</si>
  <si>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</si>
  <si>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</si>
  <si>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</si>
  <si>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</si>
  <si>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</si>
  <si>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</si>
  <si>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</si>
  <si>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</si>
  <si>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</si>
  <si>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</si>
  <si>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</si>
  <si>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</si>
  <si>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</si>
  <si>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</si>
  <si>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</si>
  <si>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</si>
  <si>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</si>
  <si>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</si>
  <si>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</si>
  <si>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</si>
  <si>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</si>
  <si>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</si>
  <si>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</si>
  <si>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</si>
  <si>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</si>
  <si>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</si>
  <si>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</si>
  <si>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</si>
  <si>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</si>
  <si>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</si>
  <si>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</si>
  <si>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</si>
  <si>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</si>
  <si>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</si>
  <si>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</si>
  <si>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</si>
  <si>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</si>
  <si>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</si>
  <si>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</si>
  <si>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</si>
  <si>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</si>
  <si>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</si>
  <si>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</si>
  <si>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</si>
  <si>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</si>
  <si>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</si>
  <si>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</si>
  <si>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</si>
  <si>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</si>
  <si>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</si>
  <si>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</si>
  <si>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</si>
  <si>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</si>
  <si>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</si>
  <si>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</si>
  <si>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</si>
  <si>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</si>
  <si>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</si>
  <si>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</si>
  <si>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</si>
  <si>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</si>
  <si>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</si>
  <si>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</si>
  <si>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</si>
  <si>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</si>
  <si>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</si>
  <si>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</si>
  <si>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</si>
  <si>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</si>
  <si>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</si>
  <si>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</si>
  <si>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</si>
  <si>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</si>
  <si>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</si>
  <si>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</si>
  <si>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</si>
  <si>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</si>
  <si>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</si>
  <si>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</si>
  <si>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</si>
  <si>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</si>
  <si>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</si>
  <si>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</si>
  <si>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</si>
  <si>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</si>
  <si>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</si>
  <si>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</si>
  <si>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</si>
  <si>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</si>
  <si>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</si>
  <si>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</si>
  <si>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</si>
  <si>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</si>
  <si>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</si>
  <si>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</si>
  <si>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</si>
  <si>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</si>
  <si>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</si>
  <si>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</si>
  <si>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</si>
  <si>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</si>
  <si>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</si>
  <si>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</si>
  <si>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</si>
  <si>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</si>
  <si>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</si>
  <si>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</si>
  <si>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</si>
  <si>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</si>
  <si>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</si>
  <si>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</si>
  <si>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</si>
  <si>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</si>
  <si>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</si>
  <si>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</si>
  <si>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</si>
  <si>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</si>
  <si>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</si>
  <si>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</si>
  <si>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</si>
  <si>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</si>
  <si>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</si>
  <si>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</si>
  <si>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</si>
  <si>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</si>
  <si>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</si>
  <si>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</si>
  <si>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</si>
  <si>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</si>
  <si>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</si>
  <si>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</si>
  <si>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</si>
  <si>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</si>
  <si>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</si>
  <si>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</si>
  <si>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</si>
  <si>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</si>
  <si>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</si>
  <si>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</si>
  <si>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</si>
  <si>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</si>
  <si>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</si>
  <si>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</si>
  <si>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</si>
  <si>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</si>
  <si>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</si>
  <si>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</si>
  <si>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</si>
  <si>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</si>
  <si>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</si>
  <si>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</si>
  <si>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</si>
  <si>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</si>
  <si>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</si>
  <si>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</si>
  <si>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</si>
  <si>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</si>
  <si>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</si>
  <si>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</si>
  <si>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</si>
  <si>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</si>
  <si>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</si>
  <si>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</si>
  <si>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</si>
  <si>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</si>
  <si>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</si>
  <si>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</si>
  <si>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</si>
  <si>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</si>
  <si>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</si>
  <si>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</si>
  <si>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</si>
  <si>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</si>
  <si>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</si>
  <si>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</si>
  <si>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</si>
  <si>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</si>
  <si>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</si>
  <si>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</si>
  <si>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</si>
  <si>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</si>
  <si>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</si>
  <si>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</si>
  <si>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</si>
  <si>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</si>
  <si>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</si>
  <si>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</si>
  <si>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</si>
  <si>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</si>
  <si>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</si>
  <si>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</si>
  <si>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</si>
  <si>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</si>
  <si>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</si>
  <si>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</si>
  <si>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</si>
  <si>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</si>
  <si>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</si>
  <si>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</si>
  <si>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</si>
  <si>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</si>
  <si>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</si>
  <si>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</si>
  <si>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</si>
  <si>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</si>
  <si>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</si>
  <si>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</si>
  <si>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</si>
  <si>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</si>
  <si>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</si>
  <si>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</si>
  <si>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</si>
  <si>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</si>
  <si>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</si>
  <si>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</si>
  <si>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</si>
  <si>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</si>
  <si>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</si>
  <si>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</si>
  <si>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</si>
  <si>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</si>
  <si>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</si>
  <si>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</si>
  <si>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</si>
  <si>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</si>
  <si>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</si>
  <si>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</si>
  <si>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</si>
  <si>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</si>
  <si>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</si>
  <si>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</si>
  <si>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</si>
  <si>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</si>
  <si>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</si>
  <si>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</si>
  <si>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</si>
  <si>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</si>
  <si>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</si>
  <si>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</si>
  <si>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</si>
  <si>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</si>
  <si>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</si>
  <si>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</si>
  <si>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</si>
  <si>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</si>
  <si>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</si>
  <si>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</si>
  <si>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</si>
  <si>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</si>
  <si>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</si>
  <si>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</si>
  <si>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</si>
  <si>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</si>
  <si>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</si>
  <si>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</si>
  <si>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</si>
  <si>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</si>
  <si>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</si>
  <si>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</si>
  <si>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</si>
  <si>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</si>
  <si>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</si>
  <si>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</si>
  <si>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</si>
  <si>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</si>
  <si>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</si>
  <si>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</si>
  <si>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</si>
  <si>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</si>
  <si>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</si>
  <si>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</si>
  <si>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</si>
  <si>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</si>
  <si>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</si>
  <si>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</si>
  <si>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</si>
  <si>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</si>
  <si>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</si>
  <si>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</si>
  <si>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</si>
  <si>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</si>
  <si>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</si>
  <si>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</si>
  <si>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</si>
  <si>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</si>
  <si>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</si>
  <si>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</si>
  <si>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</si>
  <si>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</si>
  <si>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</si>
  <si>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</si>
  <si>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</si>
  <si>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</si>
  <si>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</si>
  <si>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</si>
  <si>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</si>
  <si>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</si>
  <si>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</si>
  <si>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</si>
  <si>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</si>
  <si>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</si>
  <si>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</si>
  <si>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</si>
  <si>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</si>
  <si>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</si>
  <si>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</si>
  <si>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</si>
  <si>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</si>
  <si>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</si>
  <si>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</si>
  <si>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</si>
  <si>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</si>
  <si>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</si>
  <si>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</si>
  <si>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</si>
  <si>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</si>
  <si>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</si>
  <si>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</si>
  <si>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</si>
  <si>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</si>
  <si>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</si>
  <si>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</si>
  <si>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</si>
  <si>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</si>
  <si>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</si>
  <si>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</si>
  <si>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</si>
  <si>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</si>
  <si>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</si>
  <si>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</si>
  <si>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</si>
  <si>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</si>
  <si>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</si>
  <si>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</si>
  <si>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</si>
  <si>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</si>
  <si>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</si>
  <si>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</si>
  <si>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</si>
  <si>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</si>
  <si>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</si>
  <si>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</si>
  <si>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</si>
  <si>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</si>
  <si>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</si>
  <si>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</si>
  <si>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</si>
  <si>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</si>
  <si>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</si>
  <si>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</si>
  <si>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</si>
  <si>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</si>
  <si>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</si>
  <si>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</si>
  <si>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</si>
  <si>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</si>
  <si>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</si>
  <si>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</si>
  <si>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</si>
  <si>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</si>
  <si>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</si>
  <si>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</si>
  <si>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</si>
  <si>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</si>
  <si>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</si>
  <si>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</si>
  <si>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</si>
  <si>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</si>
  <si>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</si>
  <si>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</si>
  <si>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</si>
  <si>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</si>
  <si>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</si>
  <si>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</si>
  <si>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</si>
  <si>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</si>
  <si>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</si>
  <si>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</si>
  <si>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</si>
  <si>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</si>
  <si>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</si>
  <si>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</si>
  <si>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</si>
  <si>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</si>
  <si>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</si>
  <si>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</si>
  <si>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</si>
  <si>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</si>
  <si>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</si>
  <si>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</si>
  <si>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</si>
  <si>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</si>
  <si>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</si>
  <si>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</si>
  <si>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</si>
  <si>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</si>
  <si>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</si>
  <si>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</si>
  <si>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</si>
  <si>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</si>
  <si>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</si>
  <si>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</si>
  <si>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</si>
  <si>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</si>
  <si>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</si>
  <si>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</si>
  <si>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</si>
  <si>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</si>
  <si>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</si>
  <si>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</si>
  <si>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</si>
  <si>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</si>
  <si>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</si>
  <si>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</si>
  <si>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</si>
  <si>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</si>
  <si>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</si>
  <si>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</si>
  <si>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</si>
  <si>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</si>
  <si>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</si>
  <si>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</si>
  <si>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</si>
  <si>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</si>
  <si>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</si>
  <si>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</si>
  <si>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</si>
  <si>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</si>
  <si>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</si>
  <si>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</si>
  <si>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</si>
  <si>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</si>
  <si>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</si>
  <si>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</si>
  <si>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</si>
  <si>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</si>
  <si>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</si>
  <si>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</si>
  <si>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</si>
  <si>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</si>
  <si>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</si>
  <si>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</si>
  <si>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</si>
  <si>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</si>
  <si>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</si>
  <si>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</si>
  <si>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</si>
  <si>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</si>
  <si>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</si>
  <si>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</si>
  <si>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</si>
  <si>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</si>
  <si>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</si>
  <si>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</si>
  <si>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</si>
  <si>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</si>
  <si>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</si>
  <si>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</si>
  <si>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</si>
  <si>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</si>
  <si>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</si>
  <si>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</si>
  <si>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</si>
  <si>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</si>
  <si>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</si>
  <si>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</si>
  <si>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</si>
  <si>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</si>
  <si>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</si>
  <si>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</si>
  <si>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</si>
  <si>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</si>
  <si>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</si>
  <si>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</si>
  <si>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</si>
  <si>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</si>
  <si>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</si>
  <si>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</si>
  <si>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</si>
  <si>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</si>
  <si>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</si>
  <si>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</si>
  <si>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</si>
  <si>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</si>
  <si>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</si>
  <si>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</si>
  <si>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</si>
  <si>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</si>
  <si>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</si>
  <si>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</si>
  <si>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</si>
  <si>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</si>
  <si>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</si>
  <si>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</si>
  <si>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</si>
  <si>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</si>
  <si>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</si>
  <si>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</si>
  <si>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</si>
  <si>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</si>
  <si>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</si>
  <si>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</si>
  <si>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</si>
  <si>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</si>
  <si>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</si>
  <si>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</si>
  <si>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</si>
  <si>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</si>
  <si>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</si>
  <si>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</si>
  <si>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</si>
  <si>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</si>
  <si>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</si>
  <si>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</si>
  <si>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</si>
  <si>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</si>
  <si>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</si>
  <si>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</si>
  <si>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</si>
  <si>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</si>
  <si>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</si>
  <si>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</si>
  <si>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</si>
  <si>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</si>
  <si>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</si>
  <si>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</si>
  <si>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</si>
  <si>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</si>
  <si>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</si>
  <si>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</si>
  <si>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</si>
  <si>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</si>
  <si>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</si>
  <si>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</si>
  <si>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</si>
  <si>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</si>
  <si>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</si>
  <si>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</si>
  <si>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</si>
  <si>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</si>
  <si>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</si>
  <si>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</si>
  <si>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</si>
  <si>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</si>
  <si>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</si>
  <si>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</si>
  <si>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</si>
  <si>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</si>
  <si>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</si>
  <si>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</si>
  <si>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</si>
  <si>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</si>
  <si>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</si>
  <si>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</si>
  <si>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</si>
  <si>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</si>
  <si>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</si>
  <si>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</si>
  <si>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</si>
  <si>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</si>
  <si>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</si>
  <si>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</si>
  <si>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</si>
  <si>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</si>
  <si>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</si>
  <si>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</si>
  <si>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</si>
  <si>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</si>
  <si>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</si>
  <si>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</si>
  <si>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</si>
  <si>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</si>
  <si>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</si>
  <si>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</si>
  <si>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</si>
  <si>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</si>
  <si>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</si>
  <si>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</si>
  <si>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</si>
  <si>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</si>
  <si>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</si>
  <si>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</si>
  <si>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</si>
  <si>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</si>
  <si>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</si>
  <si>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</si>
  <si>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</si>
  <si>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</si>
  <si>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</si>
  <si>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</si>
  <si>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</si>
  <si>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</si>
  <si>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</si>
  <si>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</si>
  <si>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</si>
  <si>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</si>
  <si>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</si>
  <si>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</si>
  <si>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</si>
  <si>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</si>
  <si>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</si>
  <si>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</si>
  <si>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</si>
  <si>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</si>
  <si>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</si>
  <si>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</si>
  <si>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</si>
  <si>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</si>
  <si>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</si>
  <si>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</si>
  <si>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</si>
  <si>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</si>
  <si>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</si>
  <si>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</si>
  <si>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</si>
  <si>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</si>
  <si>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</si>
  <si>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</si>
  <si>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</si>
  <si>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</si>
  <si>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</si>
  <si>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</si>
  <si>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</si>
  <si>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</si>
  <si>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</si>
  <si>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</si>
  <si>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</si>
  <si>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</si>
  <si>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</si>
  <si>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</si>
  <si>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</si>
  <si>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</si>
  <si>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</si>
  <si>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</si>
  <si>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</si>
  <si>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</si>
  <si>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</si>
  <si>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</si>
  <si>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</si>
  <si>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</si>
  <si>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</si>
  <si>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</si>
  <si>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</si>
  <si>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</si>
  <si>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</si>
  <si>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</si>
  <si>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</si>
  <si>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</si>
  <si>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</si>
  <si>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</si>
  <si>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</si>
  <si>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</si>
  <si>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</si>
  <si>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</si>
  <si>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</si>
  <si>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</si>
  <si>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</si>
  <si>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</si>
  <si>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</si>
  <si>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</si>
  <si>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</si>
  <si>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</si>
  <si>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</si>
  <si>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</si>
  <si>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</si>
  <si>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</si>
  <si>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</si>
  <si>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</si>
  <si>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</si>
  <si>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</si>
  <si>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</si>
  <si>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</si>
  <si>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</si>
  <si>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</si>
  <si>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</si>
  <si>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</si>
  <si>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</si>
  <si>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</si>
  <si>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</si>
  <si>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</si>
  <si>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</si>
  <si>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</si>
  <si>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</si>
  <si>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</si>
  <si>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</si>
  <si>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</si>
  <si>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</si>
  <si>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</si>
  <si>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</si>
  <si>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</si>
  <si>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</si>
  <si>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</si>
  <si>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</si>
  <si>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</si>
  <si>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</si>
  <si>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</si>
  <si>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</si>
  <si>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</si>
  <si>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</si>
  <si>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</si>
  <si>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</si>
  <si>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</si>
  <si>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</si>
  <si>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</si>
  <si>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</si>
  <si>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</si>
  <si>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</si>
  <si>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</si>
  <si>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</si>
  <si>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</si>
  <si>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</si>
  <si>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</si>
  <si>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</si>
  <si>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</si>
  <si>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</si>
  <si>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</si>
  <si>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</si>
  <si>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</si>
  <si>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</si>
  <si>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</si>
  <si>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</si>
  <si>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</si>
  <si>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</si>
  <si>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</si>
  <si>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</si>
  <si>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</si>
  <si>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</si>
  <si>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</si>
  <si>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</si>
  <si>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</si>
  <si>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</si>
  <si>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</si>
  <si>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</si>
  <si>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</si>
  <si>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</si>
  <si>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</si>
  <si>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</si>
  <si>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</si>
  <si>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</si>
  <si>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</si>
  <si>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</si>
  <si>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</si>
  <si>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</si>
  <si>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</si>
  <si>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</si>
  <si>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</si>
  <si>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</si>
  <si>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</si>
  <si>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</si>
  <si>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</si>
  <si>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</si>
  <si>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</si>
  <si>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</si>
  <si>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</si>
  <si>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</si>
  <si>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</si>
  <si>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</si>
  <si>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</si>
  <si>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</si>
  <si>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</si>
  <si>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</si>
  <si>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</si>
  <si>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</si>
  <si>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</si>
  <si>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</si>
  <si>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</si>
  <si>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</si>
  <si>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</si>
  <si>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</si>
  <si>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</si>
  <si>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</si>
  <si>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</si>
  <si>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</si>
  <si>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</si>
  <si>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</si>
  <si>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</si>
  <si>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</si>
  <si>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</si>
  <si>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</si>
  <si>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</si>
  <si>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</si>
  <si>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</si>
  <si>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</si>
  <si>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</si>
  <si>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</si>
  <si>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</si>
  <si>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</si>
  <si>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</si>
  <si>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</si>
  <si>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</si>
  <si>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</si>
  <si>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</si>
  <si>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</si>
  <si>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</si>
  <si>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</si>
  <si>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</si>
  <si>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</si>
  <si>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</si>
  <si>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</si>
  <si>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</si>
  <si>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</si>
  <si>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</si>
  <si>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</si>
  <si>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</si>
  <si>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</si>
  <si>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</si>
  <si>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</si>
  <si>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</si>
  <si>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</si>
  <si>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</si>
  <si>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</si>
  <si>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</si>
  <si>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</si>
  <si>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</si>
  <si>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</si>
  <si>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</si>
  <si>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</si>
  <si>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</si>
  <si>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</si>
  <si>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</si>
  <si>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</si>
  <si>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</si>
  <si>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</si>
  <si>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</si>
  <si>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</si>
  <si>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</si>
  <si>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</si>
  <si>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</si>
  <si>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</si>
  <si>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</si>
  <si>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</si>
  <si>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</si>
  <si>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</si>
  <si>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</si>
  <si>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</si>
  <si>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</si>
  <si>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</si>
  <si>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</si>
  <si>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</si>
  <si>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</si>
  <si>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</si>
  <si>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</si>
  <si>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</si>
  <si>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</si>
  <si>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</si>
  <si>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</si>
  <si>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</si>
  <si>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</si>
  <si>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</si>
  <si>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</si>
  <si>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</si>
  <si>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</si>
  <si>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</si>
  <si>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</si>
  <si>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</si>
  <si>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</si>
  <si>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</si>
  <si>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</si>
  <si>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</si>
  <si>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</si>
  <si>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</si>
  <si>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</si>
  <si>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</si>
  <si>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</si>
  <si>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</si>
  <si>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</si>
  <si>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</si>
  <si>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</si>
  <si>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</si>
  <si>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</si>
  <si>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</si>
  <si>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</si>
  <si>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</si>
  <si>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</si>
  <si>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</si>
  <si>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</si>
  <si>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</si>
  <si>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</si>
  <si>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</si>
  <si>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</si>
  <si>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</si>
  <si>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</si>
  <si>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</si>
  <si>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</si>
  <si>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</si>
  <si>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</si>
  <si>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</si>
  <si>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</si>
  <si>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</si>
  <si>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</si>
  <si>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</si>
  <si>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</si>
  <si>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</si>
  <si>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</si>
  <si>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</si>
  <si>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</si>
  <si>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</si>
  <si>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</si>
  <si>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</si>
  <si>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</si>
  <si>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</si>
  <si>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</si>
  <si>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</si>
  <si>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</si>
  <si>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</si>
  <si>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</si>
  <si>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</si>
  <si>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</si>
  <si>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</si>
  <si>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</si>
  <si>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</si>
  <si>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</si>
  <si>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</si>
  <si>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</si>
  <si>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</si>
  <si>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</si>
  <si>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</si>
  <si>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</si>
  <si>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</si>
  <si>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</si>
  <si>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</si>
  <si>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</si>
  <si>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</si>
  <si>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</si>
  <si>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</si>
  <si>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</si>
  <si>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</si>
  <si>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</si>
  <si>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</si>
  <si>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</si>
  <si>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</si>
  <si>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</si>
  <si>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</si>
  <si>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</si>
  <si>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</si>
  <si>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</si>
  <si>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</si>
  <si>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</si>
  <si>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</si>
  <si>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</si>
  <si>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</si>
  <si>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</si>
  <si>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</si>
  <si>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</si>
  <si>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</si>
  <si>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</si>
  <si>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</si>
  <si>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</si>
  <si>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</si>
  <si>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</si>
  <si>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</si>
  <si>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</si>
  <si>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</si>
  <si>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</si>
  <si>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</si>
  <si>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</si>
  <si>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</si>
  <si>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</si>
  <si>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</si>
  <si>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</si>
  <si>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</si>
  <si>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</si>
  <si>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</si>
  <si>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</si>
  <si>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</si>
  <si>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</si>
  <si>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</si>
  <si>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</si>
  <si>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</si>
  <si>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</si>
  <si>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</si>
  <si>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</si>
  <si>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</si>
  <si>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</si>
  <si>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</si>
  <si>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</si>
  <si>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</si>
  <si>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</si>
  <si>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</si>
  <si>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</si>
  <si>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</si>
  <si>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</si>
  <si>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</si>
  <si>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</si>
  <si>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</si>
  <si>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</si>
  <si>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</si>
  <si>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</si>
  <si>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</si>
  <si>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</si>
  <si>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</si>
  <si>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</si>
  <si>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</si>
  <si>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</si>
  <si>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</si>
  <si>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</si>
  <si>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</si>
  <si>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</si>
  <si>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</si>
  <si>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</si>
  <si>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</si>
  <si>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</si>
  <si>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</si>
  <si>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</si>
  <si>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</si>
  <si>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</si>
  <si>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</si>
  <si>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</si>
  <si>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</si>
  <si>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</si>
  <si>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</si>
  <si>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</si>
  <si>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</si>
  <si>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</si>
  <si>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</si>
  <si>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</si>
  <si>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</si>
  <si>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</si>
  <si>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</si>
  <si>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</si>
  <si>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</si>
  <si>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</si>
  <si>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</si>
  <si>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</si>
  <si>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</si>
  <si>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</si>
  <si>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</si>
  <si>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</si>
  <si>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</si>
  <si>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</si>
  <si>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</si>
  <si>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</si>
  <si>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</si>
  <si>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</si>
  <si>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</si>
  <si>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</si>
  <si>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</si>
  <si>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</si>
  <si>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</si>
  <si>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</si>
  <si>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</si>
  <si>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</si>
  <si>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</si>
  <si>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</si>
  <si>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</si>
  <si>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</si>
  <si>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</si>
  <si>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</si>
  <si>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</si>
  <si>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</si>
  <si>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</si>
  <si>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</si>
  <si>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</si>
  <si>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</si>
  <si>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</si>
  <si>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</si>
  <si>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</si>
  <si>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</si>
  <si>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</si>
  <si>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</si>
  <si>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</si>
  <si>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</si>
  <si>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</si>
  <si>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</si>
  <si>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</si>
  <si>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</si>
  <si>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</si>
  <si>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</si>
  <si>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</si>
  <si>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</si>
  <si>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</si>
  <si>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</si>
  <si>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</si>
  <si>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</si>
  <si>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</si>
  <si>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</si>
  <si>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</si>
  <si>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</si>
  <si>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</si>
  <si>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</si>
  <si>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</si>
  <si>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</si>
  <si>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</si>
  <si>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</si>
  <si>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</si>
  <si>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</si>
  <si>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</si>
  <si>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</si>
  <si>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</si>
  <si>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</si>
  <si>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</si>
  <si>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</si>
  <si>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</si>
  <si>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</si>
  <si>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</si>
  <si>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</si>
  <si>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</si>
  <si>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</si>
  <si>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</si>
  <si>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</si>
  <si>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</si>
  <si>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</si>
  <si>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</si>
  <si>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</si>
  <si>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</si>
  <si>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</si>
  <si>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</si>
  <si>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</si>
  <si>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</si>
  <si>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</si>
  <si>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</si>
  <si>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</si>
  <si>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</si>
  <si>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</si>
  <si>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</si>
  <si>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</si>
  <si>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</si>
  <si>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</si>
  <si>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</si>
  <si>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</si>
  <si>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</si>
  <si>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</si>
  <si>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</si>
  <si>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</si>
  <si>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</si>
  <si>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</si>
  <si>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</si>
  <si>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</si>
  <si>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</si>
  <si>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</si>
  <si>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</si>
  <si>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</si>
  <si>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</si>
  <si>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</si>
  <si>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</si>
  <si>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</si>
  <si>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</si>
  <si>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</si>
  <si>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</si>
  <si>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</si>
  <si>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</si>
  <si>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</si>
  <si>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</si>
  <si>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</si>
  <si>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</si>
  <si>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</si>
  <si>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</si>
  <si>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</si>
  <si>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</si>
  <si>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</si>
  <si>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</si>
  <si>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</si>
  <si>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</si>
  <si>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</si>
  <si>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</si>
  <si>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</si>
  <si>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</si>
  <si>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</si>
  <si>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</si>
  <si>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</si>
  <si>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</si>
  <si>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</si>
  <si>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</si>
  <si>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</si>
  <si>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</si>
  <si>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</si>
  <si>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</si>
  <si>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</si>
  <si>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</si>
  <si>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</si>
  <si>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</si>
  <si>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</si>
  <si>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</si>
  <si>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</si>
  <si>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</si>
  <si>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</si>
  <si>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</si>
  <si>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</si>
  <si>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</si>
  <si>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</si>
  <si>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</si>
  <si>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</si>
  <si>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</si>
  <si>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</si>
  <si>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</si>
  <si>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</si>
  <si>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</si>
  <si>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</si>
  <si>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</si>
  <si>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</si>
  <si>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</si>
  <si>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</si>
  <si>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</si>
  <si>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</si>
  <si>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</si>
  <si>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</si>
  <si>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</si>
  <si>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</si>
  <si>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</si>
  <si>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</si>
  <si>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</si>
  <si>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</si>
  <si>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</si>
  <si>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</si>
  <si>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</si>
  <si>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</si>
  <si>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</si>
  <si>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</si>
  <si>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</si>
  <si>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</si>
  <si>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</si>
  <si>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</si>
  <si>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</si>
  <si>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</si>
  <si>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</si>
  <si>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</si>
  <si>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</si>
  <si>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</si>
  <si>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</si>
  <si>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</si>
  <si>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</si>
  <si>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</si>
  <si>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</si>
  <si>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</si>
  <si>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</si>
  <si>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</si>
  <si>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</si>
  <si>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</si>
  <si>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</si>
  <si>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</si>
  <si>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</si>
  <si>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</si>
  <si>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</si>
  <si>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</si>
  <si>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</si>
  <si>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</si>
  <si>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</si>
  <si>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</si>
  <si>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</si>
  <si>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</si>
  <si>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</si>
  <si>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</si>
  <si>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</si>
  <si>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</si>
  <si>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</si>
  <si>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</si>
  <si>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</si>
  <si>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</si>
  <si>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</si>
  <si>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</si>
  <si>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</si>
  <si>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</si>
  <si>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</si>
  <si>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</si>
  <si>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</si>
  <si>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</si>
  <si>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</si>
  <si>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</si>
  <si>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</si>
  <si>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</si>
  <si>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</si>
  <si>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</si>
  <si>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</si>
  <si>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</si>
  <si>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</si>
  <si>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</si>
  <si>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</si>
  <si>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</si>
  <si>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</si>
  <si>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</si>
  <si>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</si>
  <si>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</si>
  <si>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</si>
  <si>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</si>
  <si>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</si>
  <si>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</si>
  <si>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</si>
  <si>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</si>
  <si>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</si>
  <si>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</si>
  <si>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</si>
  <si>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</si>
  <si>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</si>
  <si>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</si>
  <si>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</si>
  <si>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</si>
  <si>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</si>
  <si>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</si>
  <si>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</si>
  <si>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</si>
  <si>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</si>
  <si>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</si>
  <si>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</si>
  <si>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</si>
  <si>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</si>
  <si>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</si>
  <si>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</si>
  <si>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</si>
  <si>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</si>
  <si>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</si>
  <si>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</si>
  <si>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</si>
  <si>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</si>
  <si>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</si>
  <si>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</si>
  <si>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</si>
  <si>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</si>
  <si>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</si>
  <si>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</si>
  <si>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</si>
  <si>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</si>
  <si>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</si>
  <si>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</si>
  <si>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</si>
  <si>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</si>
  <si>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</si>
  <si>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</si>
  <si>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</si>
  <si>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</si>
  <si>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</si>
  <si>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</si>
  <si>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</si>
  <si>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</si>
  <si>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</si>
  <si>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</si>
  <si>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</si>
  <si>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</si>
  <si>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</si>
  <si>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</si>
  <si>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</si>
  <si>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</si>
  <si>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</si>
  <si>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</si>
  <si>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</si>
  <si>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</si>
  <si>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</si>
  <si>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</si>
  <si>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</si>
  <si>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</si>
  <si>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</si>
  <si>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</si>
  <si>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</si>
  <si>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</si>
  <si>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</si>
  <si>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</si>
  <si>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</si>
  <si>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</si>
  <si>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</si>
  <si>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</si>
  <si>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</si>
  <si>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</si>
  <si>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</si>
  <si>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</si>
  <si>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</si>
  <si>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</si>
  <si>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</si>
  <si>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</si>
  <si>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</si>
  <si>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</si>
  <si>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</si>
  <si>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</si>
  <si>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</si>
  <si>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</si>
  <si>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</si>
  <si>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</si>
  <si>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</si>
  <si>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</si>
  <si>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</si>
  <si>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</si>
  <si>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</si>
  <si>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</si>
  <si>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</si>
  <si>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</si>
  <si>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</si>
  <si>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</si>
  <si>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</si>
  <si>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</si>
  <si>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</si>
  <si>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</si>
  <si>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</si>
  <si>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</si>
  <si>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</si>
  <si>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</si>
  <si>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</si>
  <si>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</si>
  <si>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</si>
  <si>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</si>
  <si>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</si>
  <si>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</si>
  <si>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</si>
  <si>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</si>
  <si>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</si>
  <si>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</si>
  <si>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</si>
  <si>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</si>
  <si>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</si>
  <si>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</si>
  <si>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</si>
  <si>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</si>
  <si>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</si>
  <si>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</si>
  <si>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</si>
  <si>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</si>
  <si>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</si>
  <si>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</si>
  <si>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</si>
  <si>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</si>
  <si>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</si>
  <si>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</si>
  <si>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</si>
  <si>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</si>
  <si>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</si>
  <si>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</si>
  <si>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</si>
  <si>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</si>
  <si>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</si>
  <si>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</si>
  <si>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</si>
  <si>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</si>
  <si>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</si>
  <si>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</si>
  <si>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</si>
  <si>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</si>
  <si>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</si>
  <si>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</si>
  <si>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</si>
  <si>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</si>
  <si>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</si>
  <si>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</si>
  <si>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</si>
  <si>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</si>
  <si>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</si>
  <si>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</si>
  <si>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</si>
  <si>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</si>
  <si>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</si>
  <si>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</si>
  <si>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</si>
  <si>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</si>
  <si>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</si>
  <si>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</si>
  <si>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</si>
  <si>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</si>
  <si>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</si>
  <si>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</si>
  <si>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</si>
  <si>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</si>
  <si>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</si>
  <si>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</si>
  <si>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</si>
  <si>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</si>
  <si>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</si>
  <si>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</si>
  <si>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</si>
  <si>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</si>
  <si>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</si>
  <si>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</si>
  <si>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</si>
  <si>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</si>
  <si>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</si>
  <si>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</si>
  <si>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</si>
  <si>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</si>
  <si>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</si>
  <si>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</si>
  <si>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</si>
  <si>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</si>
  <si>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</si>
  <si>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</si>
  <si>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</si>
  <si>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</si>
  <si>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</si>
  <si>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</si>
  <si>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</si>
  <si>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</si>
  <si>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</si>
  <si>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</si>
  <si>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</si>
  <si>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</si>
  <si>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</si>
  <si>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</si>
  <si>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</si>
  <si>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</si>
  <si>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</si>
  <si>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</si>
  <si>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</si>
  <si>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</si>
  <si>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</si>
  <si>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</si>
  <si>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</si>
  <si>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</si>
  <si>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</si>
  <si>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</si>
  <si>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</si>
  <si>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</si>
  <si>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</si>
  <si>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</si>
  <si>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</si>
  <si>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</si>
  <si>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</si>
  <si>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</si>
  <si>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</si>
  <si>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</si>
  <si>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</si>
  <si>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</si>
  <si>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</si>
  <si>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</si>
  <si>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</si>
  <si>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</si>
  <si>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</si>
  <si>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</si>
  <si>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</si>
  <si>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</si>
  <si>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</si>
  <si>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</si>
  <si>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</si>
  <si>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</si>
  <si>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</si>
  <si>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</si>
  <si>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</si>
  <si>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</si>
  <si>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</si>
  <si>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</si>
  <si>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</si>
  <si>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</si>
  <si>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</si>
  <si>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</si>
  <si>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</si>
  <si>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</si>
  <si>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</si>
  <si>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</si>
  <si>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</si>
  <si>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</si>
  <si>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</si>
  <si>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</si>
  <si>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</si>
  <si>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</si>
  <si>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</si>
  <si>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</si>
  <si>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</si>
  <si>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</si>
  <si>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</si>
  <si>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</si>
  <si>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</si>
  <si>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</si>
  <si>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</si>
  <si>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</si>
  <si>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</si>
  <si>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</si>
  <si>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</si>
  <si>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</si>
  <si>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</si>
  <si>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</si>
  <si>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</si>
  <si>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</si>
  <si>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</si>
  <si>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</si>
  <si>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</si>
  <si>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</si>
  <si>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</si>
  <si>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</si>
  <si>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</si>
  <si>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</si>
  <si>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</si>
  <si>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</si>
  <si>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</si>
  <si>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</si>
  <si>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</si>
  <si>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</si>
  <si>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</si>
  <si>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</si>
  <si>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</si>
  <si>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</si>
  <si>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</si>
  <si>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</si>
  <si>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</si>
  <si>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</si>
  <si>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</si>
  <si>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</si>
  <si>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</si>
  <si>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</si>
  <si>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</si>
  <si>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</si>
  <si>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</si>
  <si>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</si>
  <si>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</si>
  <si>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</si>
  <si>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</si>
  <si>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</si>
  <si>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</si>
  <si>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</si>
  <si>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</si>
  <si>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</si>
  <si>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</si>
  <si>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</si>
  <si>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</si>
  <si>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</si>
  <si>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</si>
  <si>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</si>
  <si>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</si>
  <si>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</si>
  <si>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</si>
  <si>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</si>
  <si>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</si>
  <si>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</si>
  <si>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</si>
  <si>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</si>
  <si>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</si>
  <si>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</si>
  <si>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</si>
  <si>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</si>
  <si>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</si>
  <si>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</si>
  <si>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</si>
  <si>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</si>
  <si>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</si>
  <si>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</si>
  <si>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</si>
  <si>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</si>
  <si>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</si>
  <si>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</si>
  <si>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</si>
  <si>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</si>
  <si>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</si>
  <si>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</si>
  <si>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</si>
  <si>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</si>
  <si>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</si>
  <si>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</si>
  <si>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</si>
  <si>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</si>
  <si>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</si>
  <si>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</si>
  <si>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</si>
  <si>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</si>
  <si>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</si>
  <si>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</si>
  <si>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</si>
  <si>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</si>
  <si>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</si>
  <si>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</si>
  <si>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</si>
  <si>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</si>
  <si>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</si>
  <si>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</si>
  <si>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</si>
  <si>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</si>
  <si>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</si>
  <si>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</si>
  <si>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</si>
  <si>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</si>
  <si>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</si>
  <si>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</si>
  <si>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</si>
  <si>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</si>
  <si>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</si>
  <si>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</si>
  <si>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</si>
  <si>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</si>
  <si>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</si>
  <si>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</si>
  <si>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</si>
  <si>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</si>
  <si>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</si>
  <si>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</si>
  <si>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</si>
  <si>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</si>
  <si>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</si>
  <si>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</si>
  <si>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</si>
  <si>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</si>
  <si>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</si>
  <si>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</si>
  <si>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</si>
  <si>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</si>
  <si>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</si>
  <si>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</si>
  <si>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</si>
  <si>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</si>
  <si>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</si>
  <si>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</si>
  <si>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</si>
  <si>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</si>
  <si>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</si>
  <si>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</si>
  <si>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</si>
  <si>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</si>
  <si>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</si>
  <si>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</si>
  <si>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</si>
  <si>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</si>
  <si>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</si>
  <si>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</si>
  <si>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</si>
  <si>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</si>
  <si>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</si>
  <si>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</si>
  <si>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</si>
  <si>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</si>
  <si>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</si>
  <si>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</si>
  <si>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</si>
  <si>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</si>
  <si>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</si>
  <si>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</si>
  <si>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</si>
  <si>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</si>
  <si>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</si>
  <si>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</si>
  <si>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</si>
  <si>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</si>
  <si>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</si>
  <si>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</si>
  <si>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</si>
  <si>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</si>
  <si>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</si>
  <si>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</si>
  <si>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</si>
  <si>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</si>
  <si>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</si>
  <si>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</si>
  <si>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</si>
  <si>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</si>
  <si>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</si>
  <si>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</si>
  <si>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</si>
  <si>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</si>
  <si>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</si>
  <si>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</si>
  <si>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</si>
  <si>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</si>
  <si>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</si>
  <si>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</si>
  <si>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</si>
  <si>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</si>
  <si>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</si>
  <si>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</si>
  <si>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</si>
  <si>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</si>
  <si>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</si>
  <si>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</si>
  <si>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</si>
  <si>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</si>
  <si>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</si>
  <si>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</si>
  <si>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</si>
  <si>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</si>
  <si>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</si>
  <si>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</si>
  <si>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</si>
  <si>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</si>
  <si>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</si>
  <si>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</si>
  <si>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</si>
  <si>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</si>
  <si>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</si>
  <si>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</si>
  <si>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</si>
  <si>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</si>
  <si>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</si>
  <si>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</si>
  <si>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</si>
  <si>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</si>
  <si>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</si>
  <si>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</si>
  <si>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</si>
  <si>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</si>
  <si>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</si>
  <si>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</si>
  <si>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</si>
  <si>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</si>
  <si>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</si>
  <si>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</si>
  <si>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</si>
  <si>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</si>
  <si>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</si>
  <si>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</si>
  <si>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</si>
  <si>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</si>
  <si>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</si>
  <si>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</si>
  <si>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</si>
  <si>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</si>
  <si>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</si>
  <si>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</si>
  <si>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</si>
  <si>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</si>
  <si>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</si>
  <si>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</si>
  <si>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</si>
  <si>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</si>
  <si>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</si>
  <si>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</si>
  <si>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</si>
  <si>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</si>
  <si>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</si>
  <si>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</si>
  <si>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</si>
  <si>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</si>
  <si>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</si>
  <si>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</si>
  <si>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</si>
  <si>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</si>
  <si>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</si>
  <si>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</si>
  <si>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</si>
  <si>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</si>
  <si>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</si>
  <si>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</si>
  <si>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</si>
  <si>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</si>
  <si>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</si>
  <si>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</si>
  <si>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</si>
  <si>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</si>
  <si>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</si>
  <si>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</si>
  <si>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</si>
  <si>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</si>
  <si>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</si>
  <si>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</si>
  <si>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</si>
  <si>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</si>
  <si>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</si>
  <si>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</si>
  <si>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</si>
  <si>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</si>
  <si>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</si>
  <si>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</si>
  <si>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</si>
  <si>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</si>
  <si>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</si>
  <si>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</si>
  <si>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</si>
  <si>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</si>
  <si>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</si>
  <si>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</si>
  <si>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</si>
  <si>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</si>
  <si>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</si>
  <si>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</si>
  <si>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</si>
  <si>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</si>
  <si>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</si>
  <si>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</si>
  <si>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</si>
  <si>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</si>
  <si>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</si>
  <si>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</si>
  <si>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</si>
  <si>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</si>
  <si>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</si>
  <si>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</si>
  <si>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</si>
  <si>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</si>
  <si>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</si>
  <si>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</si>
  <si>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</si>
  <si>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</si>
  <si>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</si>
  <si>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</si>
  <si>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</si>
  <si>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</si>
  <si>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</si>
  <si>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</si>
  <si>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</si>
  <si>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</si>
  <si>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</si>
  <si>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</si>
  <si>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</si>
  <si>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</si>
  <si>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</si>
  <si>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</si>
  <si>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</si>
  <si>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</si>
  <si>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</si>
  <si>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</si>
  <si>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</si>
  <si>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</si>
  <si>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</si>
  <si>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</si>
  <si>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</si>
  <si>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</si>
  <si>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</si>
  <si>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</si>
  <si>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</si>
  <si>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</si>
  <si>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</si>
  <si>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</si>
  <si>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</si>
  <si>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</si>
  <si>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</si>
  <si>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</si>
  <si>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</si>
  <si>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</si>
  <si>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</si>
  <si>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</si>
  <si>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</si>
  <si>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</si>
  <si>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</si>
  <si>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</si>
  <si>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</si>
  <si>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</si>
  <si>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</si>
  <si>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</si>
  <si>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</si>
  <si>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</si>
  <si>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</si>
  <si>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</si>
  <si>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</si>
  <si>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</si>
  <si>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</si>
  <si>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</si>
  <si>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</si>
  <si>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</si>
  <si>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</si>
  <si>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</si>
  <si>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</si>
  <si>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</si>
  <si>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</si>
  <si>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</si>
  <si>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</si>
  <si>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</si>
  <si>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</si>
  <si>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</si>
  <si>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</si>
  <si>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</si>
  <si>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</si>
  <si>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</si>
  <si>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</si>
  <si>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</si>
  <si>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</si>
  <si>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</si>
  <si>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</si>
  <si>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</si>
  <si>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</si>
  <si>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</si>
  <si>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</si>
  <si>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</si>
  <si>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</si>
  <si>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</si>
  <si>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</si>
  <si>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</si>
  <si>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</si>
  <si>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</si>
  <si>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</si>
  <si>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</si>
  <si>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</si>
  <si>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</si>
  <si>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</si>
  <si>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</si>
  <si>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</si>
  <si>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</si>
  <si>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</si>
  <si>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</si>
  <si>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</si>
  <si>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</si>
  <si>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</si>
  <si>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</si>
  <si>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</si>
  <si>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</si>
  <si>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</si>
  <si>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</si>
  <si>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</si>
  <si>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</si>
  <si>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</si>
  <si>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</si>
  <si>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</si>
  <si>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</si>
  <si>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</si>
  <si>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</si>
  <si>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</si>
  <si>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</si>
  <si>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</si>
  <si>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</si>
  <si>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</si>
  <si>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</si>
  <si>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</si>
  <si>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</si>
  <si>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</si>
  <si>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</si>
  <si>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</si>
  <si>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</si>
  <si>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</si>
  <si>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</si>
  <si>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</si>
  <si>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</si>
  <si>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</si>
  <si>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</si>
  <si>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</si>
  <si>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</si>
  <si>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</si>
  <si>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</si>
  <si>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</si>
  <si>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</si>
  <si>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</si>
  <si>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</si>
  <si>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</si>
  <si>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</si>
  <si>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</si>
  <si>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</si>
  <si>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</si>
  <si>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</si>
  <si>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</si>
  <si>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</si>
  <si>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</si>
  <si>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</si>
  <si>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</si>
  <si>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</si>
  <si>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</si>
  <si>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</si>
  <si>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</si>
  <si>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</si>
  <si>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</si>
  <si>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</si>
  <si>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</si>
  <si>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</si>
  <si>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</si>
  <si>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</si>
  <si>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</si>
  <si>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</si>
  <si>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</si>
  <si>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</si>
  <si>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</si>
  <si>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</si>
  <si>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</si>
  <si>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</si>
  <si>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</si>
  <si>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</si>
  <si>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</si>
  <si>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</si>
  <si>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</si>
  <si>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</si>
  <si>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</si>
  <si>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</si>
  <si>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</si>
  <si>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</si>
  <si>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</si>
  <si>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</si>
  <si>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</si>
  <si>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</si>
  <si>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</si>
  <si>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</si>
  <si>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</si>
  <si>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</si>
  <si>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</si>
  <si>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</si>
  <si>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</si>
  <si>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</si>
  <si>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</si>
  <si>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</si>
  <si>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</si>
  <si>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</si>
  <si>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</si>
  <si>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</si>
  <si>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</si>
  <si>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</si>
  <si>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</si>
  <si>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</si>
  <si>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</si>
  <si>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</si>
  <si>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</si>
  <si>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</si>
  <si>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</si>
  <si>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</si>
  <si>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</si>
  <si>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</si>
  <si>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</si>
  <si>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</si>
  <si>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</si>
  <si>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</si>
  <si>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</si>
  <si>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</si>
  <si>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</si>
  <si>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</si>
  <si>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</si>
  <si>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</si>
  <si>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</si>
  <si>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</si>
  <si>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</si>
  <si>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</si>
  <si>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</si>
  <si>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</si>
  <si>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</si>
  <si>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</si>
  <si>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</si>
  <si>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</si>
  <si>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</si>
  <si>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</si>
  <si>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</si>
  <si>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</si>
  <si>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</si>
  <si>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</si>
  <si>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</si>
  <si>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</si>
  <si>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</si>
  <si>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</si>
  <si>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</si>
  <si>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</si>
  <si>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</si>
  <si>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</si>
  <si>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</si>
  <si>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</si>
  <si>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</si>
  <si>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</si>
  <si>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</si>
  <si>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</si>
  <si>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</si>
  <si>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</si>
  <si>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</si>
  <si>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</si>
  <si>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</si>
  <si>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</si>
  <si>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</si>
  <si>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</si>
  <si>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</si>
  <si>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</si>
  <si>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</si>
  <si>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</si>
  <si>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</si>
  <si>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</si>
  <si>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</si>
  <si>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</si>
  <si>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</si>
  <si>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</si>
  <si>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</si>
  <si>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</si>
  <si>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</si>
  <si>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</si>
  <si>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</si>
  <si>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</si>
  <si>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</si>
  <si>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</si>
  <si>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</si>
  <si>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</si>
  <si>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</si>
  <si>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</si>
  <si>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</si>
  <si>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</si>
  <si>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</si>
  <si>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</si>
  <si>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</si>
  <si>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</si>
  <si>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</si>
  <si>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</si>
  <si>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</si>
  <si>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</si>
  <si>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</si>
  <si>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</si>
  <si>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</si>
  <si>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</si>
  <si>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</si>
  <si>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</si>
  <si>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</si>
  <si>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</si>
  <si>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</si>
  <si>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</si>
  <si>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</si>
  <si>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</si>
  <si>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</si>
  <si>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</si>
  <si>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</si>
  <si>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</si>
  <si>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</si>
  <si>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</si>
  <si>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</si>
  <si>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</si>
  <si>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</si>
  <si>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</si>
  <si>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</si>
  <si>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</si>
  <si>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</si>
  <si>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</si>
  <si>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</si>
  <si>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</si>
  <si>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</si>
  <si>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</si>
  <si>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</si>
  <si>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</si>
  <si>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</si>
  <si>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</si>
  <si>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</si>
  <si>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</si>
  <si>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</si>
  <si>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</si>
  <si>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</si>
  <si>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</si>
  <si>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</si>
  <si>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</si>
  <si>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</si>
  <si>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</si>
  <si>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</si>
  <si>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</si>
  <si>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</si>
  <si>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</si>
  <si>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</si>
  <si>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</si>
  <si>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</si>
  <si>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</si>
  <si>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</si>
  <si>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</si>
  <si>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</si>
  <si>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</si>
  <si>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</si>
  <si>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</si>
  <si>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</si>
  <si>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</si>
  <si>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</si>
  <si>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</si>
  <si>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</si>
  <si>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</si>
  <si>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</si>
  <si>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</si>
  <si>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</si>
  <si>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</si>
  <si>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</si>
  <si>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</si>
  <si>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</si>
  <si>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</si>
  <si>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</si>
  <si>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</si>
  <si>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</si>
  <si>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</si>
  <si>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</si>
  <si>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</si>
  <si>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</si>
  <si>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</si>
  <si>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</si>
  <si>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</si>
  <si>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</si>
  <si>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</si>
  <si>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</si>
  <si>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</si>
  <si>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</si>
  <si>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</si>
  <si>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</si>
  <si>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</si>
  <si>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</si>
  <si>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</si>
  <si>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</si>
  <si>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</si>
  <si>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</si>
  <si>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</si>
  <si>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</si>
  <si>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</si>
  <si>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</si>
  <si>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</si>
  <si>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</si>
  <si>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</si>
  <si>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</si>
  <si>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</si>
  <si>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</si>
  <si>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</si>
  <si>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</si>
  <si>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</si>
  <si>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</si>
  <si>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</si>
  <si>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</si>
  <si>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</si>
  <si>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</si>
  <si>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</si>
  <si>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</si>
  <si>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</si>
  <si>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</si>
  <si>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</si>
  <si>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</si>
  <si>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</si>
  <si>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</si>
  <si>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</si>
  <si>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</si>
  <si>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</si>
  <si>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</si>
  <si>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</si>
  <si>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</si>
  <si>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</si>
  <si>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</si>
  <si>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</si>
  <si>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</si>
  <si>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</si>
  <si>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</si>
  <si>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</si>
  <si>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</si>
  <si>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</si>
  <si>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</si>
  <si>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</si>
  <si>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</si>
  <si>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</si>
  <si>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</si>
  <si>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</si>
  <si>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</si>
  <si>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</si>
  <si>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</si>
  <si>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</si>
  <si>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</si>
  <si>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</si>
  <si>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</si>
  <si>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</si>
  <si>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</si>
  <si>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</si>
  <si>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</si>
  <si>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</si>
  <si>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</si>
  <si>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</si>
  <si>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</si>
  <si>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</si>
  <si>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</si>
  <si>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</si>
  <si>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</si>
  <si>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</si>
  <si>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</si>
  <si>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</si>
  <si>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</si>
  <si>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</si>
  <si>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</si>
  <si>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</si>
  <si>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</si>
  <si>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</si>
  <si>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</si>
  <si>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</si>
  <si>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</si>
  <si>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</si>
  <si>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</si>
  <si>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</si>
  <si>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</si>
  <si>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</si>
  <si>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</si>
  <si>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</si>
  <si>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</si>
  <si>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</si>
  <si>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</si>
  <si>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</si>
  <si>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</si>
  <si>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</si>
  <si>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</si>
  <si>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</si>
  <si>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</si>
  <si>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</si>
  <si>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</si>
  <si>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</si>
  <si>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</si>
  <si>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</si>
  <si>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</si>
  <si>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</si>
  <si>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</si>
  <si>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</si>
  <si>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</si>
  <si>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</si>
  <si>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</si>
  <si>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</si>
  <si>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</si>
  <si>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</si>
  <si>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</si>
  <si>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</si>
  <si>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</si>
  <si>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</si>
  <si>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</si>
  <si>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</si>
  <si>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</si>
  <si>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</si>
  <si>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</si>
  <si>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</si>
  <si>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</si>
  <si>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</si>
  <si>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</si>
  <si>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</si>
  <si>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</si>
  <si>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</si>
  <si>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</si>
  <si>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</si>
  <si>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</si>
  <si>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</si>
  <si>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</si>
  <si>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</si>
  <si>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</si>
  <si>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</si>
  <si>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</si>
  <si>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</si>
  <si>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</si>
  <si>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</si>
  <si>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</si>
  <si>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</si>
  <si>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</si>
  <si>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</si>
  <si>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</si>
  <si>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</si>
  <si>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</si>
  <si>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</si>
  <si>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</si>
  <si>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</si>
  <si>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</si>
  <si>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</si>
  <si>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</si>
  <si>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</si>
  <si>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</si>
  <si>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</si>
  <si>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</si>
  <si>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</si>
  <si>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</si>
  <si>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</si>
  <si>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</si>
  <si>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</si>
  <si>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</si>
  <si>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</si>
  <si>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</si>
  <si>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</si>
  <si>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</si>
  <si>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</si>
  <si>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</si>
  <si>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</si>
  <si>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</si>
  <si>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</si>
  <si>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</si>
  <si>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</si>
  <si>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</si>
  <si>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</si>
  <si>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</si>
  <si>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</si>
  <si>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</si>
  <si>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</si>
  <si>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</si>
  <si>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</si>
  <si>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</si>
  <si>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</si>
  <si>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</si>
  <si>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</si>
  <si>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</si>
  <si>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</si>
  <si>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</si>
  <si>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</si>
  <si>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</si>
  <si>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</si>
  <si>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</si>
  <si>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</si>
  <si>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</si>
  <si>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</si>
  <si>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</si>
  <si>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</si>
  <si>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</si>
  <si>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</si>
  <si>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</si>
  <si>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</si>
  <si>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</si>
  <si>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</si>
  <si>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</si>
  <si>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</si>
  <si>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</si>
  <si>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</si>
  <si>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</si>
  <si>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</si>
  <si>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</si>
  <si>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</si>
  <si>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</si>
  <si>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</si>
  <si>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</si>
  <si>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</si>
  <si>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</si>
  <si>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</si>
  <si>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</si>
  <si>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</si>
  <si>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</si>
  <si>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</si>
  <si>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</si>
  <si>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</si>
  <si>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</si>
  <si>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</si>
  <si>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</si>
  <si>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</si>
  <si>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</si>
  <si>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</si>
  <si>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</si>
  <si>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</si>
  <si>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</si>
  <si>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</si>
  <si>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</si>
  <si>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</si>
  <si>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</si>
  <si>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</si>
  <si>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</si>
  <si>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</si>
  <si>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</si>
  <si>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</si>
  <si>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</si>
  <si>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</si>
  <si>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</si>
  <si>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</si>
  <si>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</si>
  <si>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</si>
  <si>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</si>
  <si>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</si>
  <si>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</si>
  <si>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</si>
  <si>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</si>
  <si>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</si>
  <si>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</si>
  <si>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</si>
  <si>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</si>
  <si>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</si>
  <si>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</si>
  <si>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</si>
  <si>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</si>
  <si>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</si>
  <si>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</si>
  <si>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</si>
  <si>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</si>
  <si>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</si>
  <si>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</si>
  <si>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</si>
  <si>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</si>
  <si>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</si>
  <si>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</si>
  <si>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</si>
  <si>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</si>
  <si>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</si>
  <si>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</si>
  <si>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</si>
  <si>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</si>
  <si>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</si>
  <si>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</si>
  <si>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</si>
  <si>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</si>
  <si>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</si>
  <si>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</si>
  <si>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</si>
  <si>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</si>
  <si>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</si>
  <si>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</si>
  <si>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</si>
  <si>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</si>
  <si>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</si>
  <si>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</si>
  <si>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</si>
  <si>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</si>
  <si>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</si>
  <si>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</si>
  <si>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</si>
  <si>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</si>
  <si>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</si>
  <si>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</si>
  <si>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</si>
  <si>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</si>
  <si>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</si>
  <si>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</si>
  <si>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</si>
  <si>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</si>
  <si>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</si>
  <si>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</si>
  <si>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</si>
  <si>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</si>
  <si>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</si>
  <si>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</si>
  <si>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</si>
  <si>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</si>
  <si>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</si>
  <si>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</si>
  <si>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</si>
  <si>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</si>
  <si>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</si>
  <si>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</si>
  <si>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</si>
  <si>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</si>
  <si>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</si>
  <si>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</si>
  <si>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</si>
  <si>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</si>
  <si>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</si>
  <si>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</si>
  <si>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</si>
  <si>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</si>
  <si>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</si>
  <si>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</si>
  <si>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</si>
  <si>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</si>
  <si>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</si>
  <si>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</si>
  <si>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</si>
  <si>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</si>
  <si>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</si>
  <si>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</si>
  <si>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</si>
  <si>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</si>
  <si>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</si>
  <si>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</si>
  <si>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</si>
  <si>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</si>
  <si>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</si>
  <si>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</si>
  <si>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</si>
  <si>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</si>
  <si>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</si>
  <si>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</si>
  <si>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</si>
  <si>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</si>
  <si>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</si>
  <si>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</si>
  <si>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</si>
  <si>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</si>
  <si>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</si>
  <si>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</si>
  <si>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</si>
  <si>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</si>
  <si>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</si>
  <si>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</si>
  <si>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</si>
  <si>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</si>
  <si>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</si>
  <si>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</si>
  <si>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</si>
  <si>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</si>
  <si>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</si>
  <si>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</si>
  <si>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</si>
  <si>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</si>
  <si>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</si>
  <si>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</si>
  <si>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</si>
  <si>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</si>
  <si>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</si>
  <si>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</si>
  <si>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</si>
  <si>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</si>
  <si>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</si>
  <si>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</si>
  <si>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</si>
  <si>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</si>
  <si>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</si>
  <si>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</si>
  <si>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</si>
  <si>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</si>
  <si>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</si>
  <si>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</si>
  <si>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</si>
  <si>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</si>
  <si>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</si>
  <si>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</si>
  <si>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</si>
  <si>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</si>
  <si>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</si>
  <si>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</si>
  <si>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</si>
  <si>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</si>
  <si>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</si>
  <si>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</si>
  <si>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</si>
  <si>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</si>
  <si>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</si>
  <si>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</si>
  <si>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</si>
  <si>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</si>
  <si>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</si>
  <si>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</si>
  <si>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</si>
  <si>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</si>
  <si>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</si>
  <si>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</si>
  <si>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</si>
  <si>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</si>
  <si>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</si>
  <si>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</si>
  <si>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</si>
  <si>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</si>
  <si>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</si>
  <si>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</si>
  <si>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</si>
  <si>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</si>
  <si>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</si>
  <si>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</si>
  <si>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</si>
  <si>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</si>
  <si>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</si>
  <si>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</si>
  <si>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</si>
  <si>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</si>
  <si>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</si>
  <si>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</si>
  <si>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</si>
  <si>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</si>
  <si>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</si>
  <si>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</si>
  <si>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</si>
  <si>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</si>
  <si>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</si>
  <si>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</si>
  <si>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</si>
  <si>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</si>
  <si>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</si>
  <si>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</si>
  <si>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</si>
  <si>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</si>
  <si>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</si>
  <si>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</si>
  <si>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</si>
  <si>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</si>
  <si>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</si>
  <si>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</si>
  <si>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</si>
  <si>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</si>
  <si>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</si>
  <si>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</si>
  <si>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</si>
  <si>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</si>
  <si>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</si>
  <si>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</si>
  <si>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</si>
  <si>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</si>
  <si>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</si>
  <si>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</si>
  <si>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</si>
  <si>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</si>
  <si>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</si>
  <si>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</si>
  <si>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</si>
  <si>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</si>
  <si>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</si>
  <si>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</si>
  <si>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</si>
  <si>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</si>
  <si>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</si>
  <si>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</si>
  <si>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</si>
  <si>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</si>
  <si>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</si>
  <si>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</si>
  <si>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</si>
  <si>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</si>
  <si>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</si>
  <si>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</si>
  <si>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</si>
  <si>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</si>
  <si>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</si>
  <si>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</si>
  <si>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</si>
  <si>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</si>
  <si>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</si>
  <si>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</si>
  <si>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</si>
  <si>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</si>
  <si>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</si>
  <si>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</si>
  <si>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</si>
  <si>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</si>
  <si>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</si>
  <si>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</si>
  <si>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</si>
  <si>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</si>
  <si>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</si>
  <si>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</si>
  <si>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</si>
  <si>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</si>
  <si>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</si>
  <si>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</si>
  <si>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</si>
  <si>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</si>
  <si>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</si>
  <si>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</si>
  <si>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</si>
  <si>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</si>
  <si>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</si>
  <si>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</si>
  <si>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</si>
  <si>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</si>
  <si>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</si>
  <si>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</si>
  <si>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</si>
  <si>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</si>
  <si>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</si>
  <si>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</si>
  <si>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</si>
  <si>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</si>
  <si>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</si>
  <si>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</si>
  <si>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</si>
  <si>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</si>
  <si>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</si>
  <si>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</si>
  <si>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</si>
  <si>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</si>
  <si>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</si>
  <si>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</si>
  <si>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</si>
  <si>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</si>
  <si>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</si>
  <si>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</si>
  <si>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</si>
  <si>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</si>
  <si>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</si>
  <si>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</si>
  <si>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</si>
  <si>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</si>
  <si>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</si>
  <si>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</si>
  <si>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</si>
  <si>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</si>
  <si>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</si>
  <si>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</si>
  <si>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</si>
  <si>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</si>
  <si>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</si>
  <si>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</si>
  <si>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</si>
  <si>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</si>
  <si>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</si>
  <si>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</si>
  <si>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</si>
  <si>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</si>
  <si>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</si>
  <si>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</si>
  <si>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</si>
  <si>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</si>
  <si>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</si>
  <si>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</si>
  <si>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</si>
  <si>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</si>
  <si>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</si>
  <si>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</si>
  <si>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</si>
  <si>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</si>
  <si>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</si>
  <si>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</si>
  <si>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</si>
  <si>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</si>
  <si>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</si>
  <si>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</si>
  <si>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</si>
  <si>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</si>
  <si>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</si>
  <si>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</si>
  <si>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</si>
  <si>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</si>
  <si>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</si>
  <si>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</si>
  <si>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</si>
  <si>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</si>
  <si>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</si>
  <si>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</si>
  <si>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</si>
  <si>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</si>
  <si>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</si>
  <si>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</si>
  <si>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</si>
  <si>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</si>
  <si>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</si>
  <si>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</si>
  <si>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</si>
  <si>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</si>
  <si>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</si>
  <si>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</si>
  <si>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</si>
  <si>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</si>
  <si>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</si>
  <si>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</si>
  <si>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</si>
  <si>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</si>
  <si>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</si>
  <si>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</si>
  <si>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</si>
  <si>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</si>
  <si>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</si>
  <si>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</si>
  <si>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</si>
  <si>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</si>
  <si>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</si>
  <si>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</si>
  <si>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</si>
  <si>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</si>
  <si>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</si>
  <si>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</si>
  <si>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</si>
  <si>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</si>
  <si>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</si>
  <si>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</si>
  <si>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</si>
  <si>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</si>
  <si>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</si>
  <si>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</si>
  <si>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</si>
  <si>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</si>
  <si>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</si>
  <si>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</si>
  <si>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</si>
  <si>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</si>
  <si>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</si>
  <si>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</si>
  <si>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</si>
  <si>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</si>
  <si>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</si>
  <si>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</si>
  <si>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</si>
  <si>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</si>
  <si>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</si>
  <si>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</si>
  <si>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</si>
  <si>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</si>
  <si>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</si>
  <si>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</si>
  <si>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</si>
  <si>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</si>
  <si>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</si>
  <si>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</si>
  <si>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</si>
  <si>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</si>
  <si>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</si>
  <si>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</si>
  <si>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</si>
  <si>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</si>
  <si>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</si>
  <si>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</si>
  <si>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</si>
  <si>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</si>
  <si>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</si>
  <si>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</si>
  <si>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</si>
  <si>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</si>
  <si>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</si>
  <si>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</si>
  <si>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</si>
  <si>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</si>
  <si>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</si>
  <si>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</si>
  <si>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</si>
  <si>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</si>
  <si>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</si>
  <si>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</si>
  <si>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</si>
  <si>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</si>
  <si>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</si>
  <si>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</si>
  <si>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</si>
  <si>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</si>
  <si>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</si>
  <si>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</si>
  <si>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</si>
  <si>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</si>
  <si>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</si>
  <si>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</si>
  <si>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</si>
  <si>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</si>
  <si>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</si>
  <si>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</si>
  <si>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</si>
  <si>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</si>
  <si>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</si>
  <si>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</si>
  <si>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</si>
  <si>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</si>
  <si>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</si>
  <si>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</si>
  <si>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</si>
  <si>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</si>
  <si>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</si>
  <si>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</si>
  <si>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</si>
  <si>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</si>
  <si>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</si>
  <si>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</si>
  <si>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</si>
  <si>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</si>
  <si>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</si>
  <si>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</si>
  <si>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</si>
  <si>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</si>
  <si>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</si>
  <si>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</si>
  <si>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</si>
  <si>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</si>
  <si>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</si>
  <si>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</si>
  <si>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</si>
  <si>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</si>
  <si>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</si>
  <si>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</si>
  <si>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</si>
  <si>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</si>
  <si>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</si>
  <si>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</si>
  <si>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</si>
  <si>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</si>
  <si>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</si>
  <si>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</si>
  <si>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</si>
  <si>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</si>
  <si>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</si>
  <si>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</si>
  <si>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</si>
  <si>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</si>
  <si>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</si>
  <si>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</si>
  <si>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</si>
  <si>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</si>
  <si>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</si>
  <si>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</si>
  <si>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</si>
  <si>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</si>
  <si>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</si>
  <si>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</si>
  <si>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</si>
  <si>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</si>
  <si>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</si>
  <si>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</si>
  <si>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</si>
  <si>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</si>
  <si>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</si>
  <si>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</si>
  <si>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</si>
  <si>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</si>
  <si>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</si>
  <si>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</si>
  <si>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</si>
  <si>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</si>
  <si>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</si>
  <si>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</si>
  <si>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</si>
  <si>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</si>
  <si>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</si>
  <si>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</si>
  <si>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</si>
  <si>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</si>
  <si>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</si>
  <si>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</si>
  <si>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</si>
  <si>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</si>
  <si>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</si>
  <si>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</si>
  <si>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</si>
  <si>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</si>
  <si>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</si>
  <si>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</si>
  <si>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</si>
  <si>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</si>
  <si>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</si>
  <si>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</si>
  <si>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</si>
  <si>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</si>
  <si>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</si>
  <si>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</si>
  <si>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</si>
  <si>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</si>
  <si>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</si>
  <si>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</si>
  <si>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</si>
  <si>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</si>
  <si>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</si>
  <si>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</si>
  <si>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</si>
  <si>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</si>
  <si>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</si>
  <si>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</si>
  <si>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</si>
  <si>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</si>
  <si>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</si>
  <si>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</si>
  <si>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</si>
  <si>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</si>
  <si>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</si>
  <si>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</si>
  <si>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</si>
  <si>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</si>
  <si>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</si>
  <si>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</si>
  <si>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</si>
  <si>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</si>
  <si>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</si>
  <si>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</si>
  <si>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</si>
  <si>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</si>
  <si>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</si>
  <si>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</si>
  <si>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</si>
  <si>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</si>
  <si>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</si>
  <si>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</si>
  <si>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</si>
  <si>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</si>
  <si>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</si>
  <si>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</si>
  <si>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</si>
  <si>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</si>
  <si>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</si>
  <si>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</si>
  <si>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</si>
  <si>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</si>
  <si>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</si>
  <si>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</si>
  <si>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</si>
  <si>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</si>
  <si>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</si>
  <si>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</si>
  <si>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</si>
  <si>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</si>
  <si>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</si>
  <si>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</si>
  <si>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</si>
  <si>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</si>
  <si>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</si>
  <si>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</si>
  <si>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</si>
  <si>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</si>
  <si>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</si>
  <si>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</si>
  <si>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</si>
  <si>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</si>
  <si>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</si>
  <si>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</si>
  <si>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</si>
  <si>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</si>
  <si>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</si>
  <si>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</si>
  <si>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</si>
  <si>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</si>
  <si>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</si>
  <si>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</si>
  <si>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</si>
  <si>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</si>
  <si>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</si>
  <si>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</si>
  <si>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</si>
  <si>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</si>
  <si>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</si>
  <si>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</si>
  <si>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</si>
  <si>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</si>
  <si>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</si>
  <si>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</si>
  <si>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</si>
  <si>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</si>
  <si>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</si>
  <si>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</si>
  <si>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</si>
  <si>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</si>
  <si>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</si>
  <si>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</si>
  <si>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</si>
  <si>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</si>
  <si>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</si>
  <si>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</si>
  <si>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</si>
  <si>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</si>
  <si>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</si>
  <si>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</si>
  <si>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</si>
  <si>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</si>
  <si>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</si>
  <si>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</si>
  <si>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</si>
  <si>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</si>
  <si>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</si>
  <si>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</si>
  <si>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</si>
  <si>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</si>
  <si>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</si>
  <si>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</si>
  <si>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</si>
  <si>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</si>
  <si>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</si>
  <si>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</si>
  <si>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</si>
  <si>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</si>
  <si>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</si>
  <si>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</si>
  <si>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</si>
  <si>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</si>
  <si>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</si>
  <si>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</si>
  <si>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</si>
  <si>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</si>
  <si>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</si>
  <si>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</si>
  <si>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</si>
  <si>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</si>
  <si>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</si>
  <si>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</si>
  <si>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</si>
  <si>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</si>
  <si>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</si>
  <si>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</si>
  <si>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</si>
  <si>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</si>
  <si>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</si>
  <si>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</si>
  <si>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</si>
  <si>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</si>
  <si>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</si>
  <si>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</si>
  <si>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</si>
  <si>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</si>
  <si>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</si>
  <si>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</si>
  <si>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</si>
  <si>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</si>
  <si>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</si>
  <si>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</si>
  <si>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</si>
  <si>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</si>
  <si>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</si>
  <si>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</si>
  <si>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</si>
  <si>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</si>
  <si>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</si>
  <si>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</si>
  <si>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</si>
  <si>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</si>
  <si>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</si>
  <si>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</si>
  <si>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</si>
  <si>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</si>
  <si>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</si>
  <si>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</si>
  <si>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</si>
  <si>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</si>
  <si>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</si>
  <si>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</si>
  <si>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</si>
  <si>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</si>
  <si>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</si>
  <si>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</si>
  <si>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</si>
  <si>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</si>
  <si>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</si>
  <si>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</si>
  <si>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</si>
  <si>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</si>
  <si>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</si>
  <si>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</si>
  <si>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</si>
  <si>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</si>
  <si>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</si>
  <si>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</si>
  <si>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</si>
  <si>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</si>
  <si>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</si>
  <si>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</si>
  <si>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</si>
  <si>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</si>
  <si>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</si>
  <si>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</si>
  <si>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</si>
  <si>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</si>
  <si>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</si>
  <si>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</si>
  <si>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</si>
  <si>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</si>
  <si>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</si>
  <si>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</si>
  <si>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</si>
  <si>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</si>
  <si>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</si>
  <si>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</si>
  <si>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</si>
  <si>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</si>
  <si>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</si>
  <si>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</si>
  <si>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</si>
  <si>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</si>
  <si>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</si>
  <si>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</si>
  <si>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</si>
  <si>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</si>
  <si>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</si>
  <si>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</si>
  <si>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</si>
  <si>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</si>
  <si>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</si>
  <si>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</si>
  <si>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</si>
  <si>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</si>
  <si>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</si>
  <si>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</si>
  <si>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</si>
  <si>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</si>
  <si>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</si>
  <si>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</si>
  <si>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</si>
  <si>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</si>
  <si>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</si>
  <si>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</si>
  <si>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</si>
  <si>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</si>
  <si>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</si>
  <si>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</si>
  <si>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</si>
  <si>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</si>
  <si>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</si>
  <si>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</si>
  <si>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</si>
  <si>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</si>
  <si>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</si>
  <si>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</si>
  <si>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</si>
  <si>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</si>
  <si>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</si>
  <si>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</si>
  <si>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</si>
  <si>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</si>
  <si>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</si>
  <si>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</si>
  <si>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</si>
  <si>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</si>
  <si>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</si>
  <si>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</si>
  <si>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</si>
  <si>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</si>
  <si>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</si>
  <si>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</si>
  <si>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</si>
  <si>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</si>
  <si>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</si>
  <si>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</si>
  <si>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</si>
  <si>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</si>
  <si>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</si>
  <si>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</si>
  <si>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</si>
  <si>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</si>
  <si>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</si>
  <si>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</si>
  <si>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</si>
  <si>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</si>
  <si>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</si>
  <si>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</si>
  <si>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</si>
  <si>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</si>
  <si>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</si>
  <si>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</si>
  <si>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</si>
  <si>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</si>
  <si>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</si>
  <si>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</si>
  <si>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</si>
  <si>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</si>
  <si>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</si>
  <si>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</si>
  <si>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</si>
  <si>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</si>
  <si>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</si>
  <si>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</si>
  <si>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</si>
  <si>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</si>
  <si>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</si>
  <si>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</si>
  <si>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</si>
  <si>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</si>
  <si>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</si>
  <si>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</si>
  <si>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</si>
  <si>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</si>
  <si>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</si>
  <si>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</si>
  <si>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</si>
  <si>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</si>
  <si>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</si>
  <si>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</si>
  <si>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</si>
  <si>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</si>
  <si>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</si>
  <si>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</si>
  <si>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</si>
  <si>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</si>
  <si>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</si>
  <si>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</si>
  <si>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</si>
  <si>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</si>
  <si>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</si>
  <si>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</si>
  <si>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</si>
  <si>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</si>
  <si>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</si>
  <si>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</si>
  <si>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</si>
  <si>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</si>
  <si>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</si>
  <si>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</si>
  <si>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</si>
  <si>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</si>
  <si>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</si>
  <si>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</si>
  <si>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</si>
  <si>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</si>
  <si>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</si>
  <si>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</si>
  <si>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</si>
  <si>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</si>
  <si>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</si>
  <si>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</si>
  <si>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</si>
  <si>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</si>
  <si>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</si>
  <si>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</si>
  <si>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</si>
  <si>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</si>
  <si>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</si>
  <si>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</si>
  <si>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</si>
  <si>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</si>
  <si>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</si>
  <si>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</si>
  <si>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</si>
  <si>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</si>
  <si>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</si>
  <si>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</si>
  <si>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</si>
  <si>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</si>
  <si>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</si>
  <si>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</si>
  <si>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</si>
  <si>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</si>
  <si>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</si>
  <si>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</si>
  <si>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</si>
  <si>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</si>
  <si>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</si>
  <si>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</si>
  <si>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</si>
  <si>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</si>
  <si>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</si>
  <si>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</si>
  <si>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</si>
  <si>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</si>
  <si>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</si>
  <si>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</si>
  <si>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</si>
  <si>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</si>
  <si>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</si>
  <si>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</si>
  <si>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</si>
  <si>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</si>
  <si>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</si>
  <si>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</si>
  <si>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</si>
  <si>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</si>
  <si>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</si>
  <si>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</si>
  <si>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</si>
  <si>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</si>
  <si>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</si>
  <si>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</si>
  <si>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</si>
  <si>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</si>
  <si>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</si>
  <si>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</si>
  <si>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</si>
  <si>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</si>
  <si>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</si>
  <si>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</si>
  <si>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</si>
  <si>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</si>
  <si>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</si>
  <si>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</si>
  <si>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</si>
  <si>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</si>
  <si>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</si>
  <si>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</si>
  <si>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</si>
  <si>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</si>
  <si>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</si>
  <si>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</si>
  <si>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</si>
  <si>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</si>
  <si>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</si>
  <si>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</si>
  <si>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</si>
  <si>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</si>
  <si>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</si>
  <si>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</si>
  <si>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</si>
  <si>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</si>
  <si>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</si>
  <si>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</si>
  <si>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</si>
  <si>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</si>
  <si>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</si>
  <si>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</si>
  <si>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</si>
  <si>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</si>
  <si>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</si>
  <si>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</si>
  <si>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</si>
  <si>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</si>
  <si>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</si>
  <si>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</si>
  <si>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</si>
  <si>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</si>
  <si>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</si>
  <si>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</si>
  <si>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</si>
  <si>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</si>
  <si>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</si>
  <si>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</si>
  <si>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</si>
  <si>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</si>
  <si>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</si>
  <si>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</si>
  <si>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</si>
  <si>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</si>
  <si>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</si>
  <si>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</si>
  <si>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</si>
  <si>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</si>
  <si>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</si>
  <si>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</si>
  <si>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</si>
  <si>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</si>
  <si>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</si>
  <si>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</si>
  <si>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</si>
  <si>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</si>
  <si>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</si>
  <si>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</si>
  <si>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</si>
  <si>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</si>
  <si>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</si>
  <si>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</si>
  <si>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</si>
  <si>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</si>
  <si>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</si>
  <si>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</si>
  <si>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</si>
  <si>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</si>
  <si>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</si>
  <si>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</si>
  <si>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</si>
  <si>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</si>
  <si>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</si>
  <si>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</si>
  <si>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</si>
  <si>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</si>
  <si>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</si>
  <si>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</si>
  <si>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</si>
  <si>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</si>
  <si>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</si>
  <si>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</si>
  <si>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</si>
  <si>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</si>
  <si>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</si>
  <si>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</si>
  <si>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</si>
  <si>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</si>
  <si>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</si>
  <si>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</si>
  <si>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</si>
  <si>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</si>
  <si>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</si>
  <si>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</si>
  <si>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</si>
  <si>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</si>
  <si>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</si>
  <si>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</si>
  <si>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</si>
  <si>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</si>
  <si>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</si>
  <si>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</si>
  <si>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</si>
  <si>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</si>
  <si>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</si>
  <si>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</si>
  <si>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</si>
  <si>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</si>
  <si>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</si>
  <si>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</si>
  <si>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</si>
  <si>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</si>
  <si>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</si>
  <si>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</si>
  <si>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</si>
  <si>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</si>
  <si>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</si>
  <si>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</si>
  <si>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</si>
  <si>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</si>
  <si>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</si>
  <si>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</si>
  <si>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</si>
  <si>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</si>
  <si>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</si>
  <si>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</si>
  <si>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</si>
  <si>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</si>
  <si>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</si>
  <si>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</si>
  <si>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</si>
  <si>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</si>
  <si>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</si>
  <si>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</si>
  <si>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</si>
  <si>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</si>
  <si>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</si>
  <si>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</si>
  <si>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</si>
  <si>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</si>
  <si>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</si>
  <si>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</si>
  <si>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</si>
  <si>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</si>
  <si>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</si>
  <si>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</si>
  <si>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</si>
  <si>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</si>
  <si>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</si>
  <si>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</si>
  <si>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</si>
  <si>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</si>
  <si>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</si>
  <si>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</si>
  <si>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</si>
  <si>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</si>
  <si>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</si>
  <si>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</si>
  <si>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</si>
  <si>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</si>
  <si>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</si>
  <si>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</si>
  <si>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</si>
  <si>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</si>
  <si>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</si>
  <si>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</si>
  <si>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</si>
  <si>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</si>
  <si>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</si>
  <si>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</si>
  <si>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</si>
  <si>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</si>
  <si>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</si>
  <si>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</si>
  <si>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</si>
  <si>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</si>
  <si>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</si>
  <si>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</si>
  <si>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</si>
  <si>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</si>
  <si>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</si>
  <si>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</si>
  <si>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</si>
  <si>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</si>
  <si>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</si>
  <si>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</si>
  <si>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</si>
  <si>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</si>
  <si>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</si>
  <si>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</si>
  <si>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</si>
  <si>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</si>
  <si>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</si>
  <si>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</si>
  <si>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</si>
  <si>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</si>
  <si>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</si>
  <si>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</si>
  <si>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</si>
  <si>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</si>
  <si>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</si>
  <si>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</si>
  <si>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</si>
  <si>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</si>
  <si>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</si>
  <si>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</si>
  <si>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</si>
  <si>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</si>
  <si>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</si>
  <si>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</si>
  <si>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</si>
  <si>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</si>
  <si>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</si>
  <si>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</si>
  <si>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</si>
  <si>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</si>
  <si>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</si>
  <si>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</si>
  <si>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</si>
  <si>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</si>
  <si>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</si>
  <si>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</si>
  <si>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</si>
  <si>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</si>
  <si>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</si>
  <si>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</si>
  <si>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</si>
  <si>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</si>
  <si>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</si>
  <si>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</si>
  <si>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</si>
  <si>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</si>
  <si>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</si>
  <si>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</si>
  <si>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</si>
  <si>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</si>
  <si>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</si>
  <si>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</si>
  <si>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</si>
  <si>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</si>
  <si>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</si>
  <si>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</si>
  <si>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</si>
  <si>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</si>
  <si>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</si>
  <si>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</si>
  <si>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</si>
  <si>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</si>
  <si>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</si>
  <si>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</si>
  <si>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</si>
  <si>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</si>
  <si>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</si>
  <si>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</si>
  <si>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</si>
  <si>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</si>
  <si>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</si>
  <si>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</si>
  <si>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</si>
  <si>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</si>
  <si>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</si>
  <si>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</si>
  <si>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</si>
  <si>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</si>
  <si>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</si>
  <si>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</si>
  <si>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</si>
  <si>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</si>
  <si>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</si>
  <si>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</si>
  <si>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</si>
  <si>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</si>
  <si>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</si>
  <si>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</si>
  <si>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</si>
  <si>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</si>
  <si>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</si>
  <si>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</si>
  <si>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</si>
  <si>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</si>
  <si>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</si>
  <si>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</si>
  <si>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</si>
  <si>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</si>
  <si>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</si>
  <si>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</si>
  <si>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</si>
  <si>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</si>
  <si>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</si>
  <si>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</si>
  <si>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</si>
  <si>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</si>
  <si>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</si>
  <si>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</si>
  <si>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</si>
  <si>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</si>
  <si>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</si>
  <si>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</si>
  <si>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</si>
  <si>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</si>
  <si>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</si>
  <si>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</si>
  <si>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</si>
  <si>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</si>
  <si>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</si>
  <si>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</si>
  <si>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</si>
  <si>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</si>
  <si>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</si>
  <si>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</si>
  <si>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</si>
  <si>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</si>
  <si>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</si>
  <si>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</si>
  <si>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</si>
  <si>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</si>
  <si>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</si>
  <si>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</si>
  <si>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</si>
  <si>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</si>
  <si>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</si>
  <si>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</si>
  <si>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</si>
  <si>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</si>
  <si>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</si>
  <si>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</si>
  <si>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</si>
  <si>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</si>
  <si>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</si>
  <si>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</si>
  <si>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</si>
  <si>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</si>
  <si>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</si>
  <si>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</si>
  <si>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</si>
  <si>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</si>
  <si>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</si>
  <si>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</si>
  <si>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</si>
  <si>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</si>
  <si>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</si>
  <si>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</si>
  <si>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</si>
  <si>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</si>
  <si>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</si>
  <si>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</si>
  <si>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</si>
  <si>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</si>
  <si>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</si>
  <si>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</si>
  <si>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</si>
  <si>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</si>
  <si>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</si>
  <si>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</si>
  <si>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</si>
  <si>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</si>
  <si>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</si>
  <si>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</si>
  <si>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</si>
  <si>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</si>
  <si>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</si>
  <si>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</si>
  <si>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</si>
  <si>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</si>
  <si>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</si>
  <si>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</si>
  <si>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</si>
  <si>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</si>
  <si>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</si>
  <si>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</si>
  <si>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</si>
  <si>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</si>
  <si>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</si>
  <si>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</si>
  <si>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</si>
  <si>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</si>
  <si>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</si>
  <si>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</si>
  <si>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</si>
  <si>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</si>
  <si>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</si>
  <si>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</si>
  <si>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</si>
  <si>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</si>
  <si>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</si>
  <si>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</si>
  <si>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</si>
  <si>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</si>
  <si>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</si>
  <si>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</si>
  <si>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</si>
  <si>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</si>
  <si>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</si>
  <si>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</si>
  <si>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</si>
  <si>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</si>
  <si>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</si>
  <si>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</si>
  <si>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</si>
  <si>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</si>
  <si>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</si>
  <si>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</si>
  <si>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</si>
  <si>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</si>
  <si>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</si>
  <si>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</si>
  <si>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</si>
  <si>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</si>
  <si>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</si>
  <si>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</si>
  <si>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</si>
  <si>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</si>
  <si>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</si>
  <si>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</si>
  <si>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</si>
  <si>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</si>
  <si>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</si>
  <si>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</si>
  <si>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</si>
  <si>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</si>
  <si>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</si>
  <si>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</si>
  <si>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</si>
  <si>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</si>
  <si>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</si>
  <si>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</si>
  <si>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</si>
  <si>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</si>
  <si>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</si>
  <si>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</si>
  <si>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</si>
  <si>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</si>
  <si>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</si>
  <si>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</si>
  <si>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</si>
  <si>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</si>
  <si>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</si>
  <si>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</si>
  <si>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</si>
  <si>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</si>
  <si>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</si>
  <si>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</si>
  <si>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</si>
  <si>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</si>
  <si>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</si>
  <si>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</si>
  <si>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</si>
  <si>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</si>
  <si>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</si>
  <si>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</si>
  <si>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</si>
  <si>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</si>
  <si>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</si>
  <si>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</si>
  <si>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</si>
  <si>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</si>
  <si>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</si>
  <si>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</si>
  <si>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</si>
  <si>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</si>
  <si>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</si>
  <si>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</si>
  <si>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</si>
  <si>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</si>
  <si>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</si>
  <si>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</si>
  <si>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</si>
  <si>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</si>
  <si>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</si>
  <si>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</si>
  <si>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</si>
  <si>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</si>
  <si>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</si>
  <si>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</si>
  <si>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</si>
  <si>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</si>
  <si>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</si>
  <si>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</si>
  <si>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</si>
  <si>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</si>
  <si>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</si>
  <si>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</si>
  <si>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</si>
  <si>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</si>
  <si>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</si>
  <si>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</si>
  <si>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</si>
  <si>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</si>
  <si>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</si>
  <si>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</si>
  <si>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</si>
  <si>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</si>
  <si>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</si>
  <si>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</si>
  <si>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</si>
  <si>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</si>
  <si>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</si>
  <si>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</si>
  <si>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</si>
  <si>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</si>
  <si>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</si>
  <si>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</si>
  <si>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</si>
  <si>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</si>
  <si>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</si>
  <si>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</si>
  <si>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</si>
  <si>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</si>
  <si>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</si>
  <si>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</si>
  <si>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</si>
  <si>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</si>
  <si>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</si>
  <si>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</si>
  <si>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</si>
  <si>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</si>
  <si>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</si>
  <si>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</si>
  <si>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</si>
  <si>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</si>
  <si>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</si>
  <si>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</si>
  <si>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</si>
  <si>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</si>
  <si>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</si>
  <si>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</si>
  <si>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</si>
  <si>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</si>
  <si>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</si>
  <si>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</si>
  <si>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</si>
  <si>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</si>
  <si>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</si>
  <si>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</si>
  <si>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</si>
  <si>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</si>
  <si>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</si>
  <si>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</si>
  <si>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</si>
  <si>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</si>
  <si>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</si>
  <si>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</si>
  <si>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</si>
  <si>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</si>
  <si>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</si>
  <si>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</si>
  <si>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</si>
  <si>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</si>
  <si>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</si>
  <si>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</si>
  <si>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</si>
  <si>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</si>
  <si>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</si>
  <si>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</si>
  <si>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</si>
  <si>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</si>
  <si>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</si>
  <si>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</si>
  <si>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</si>
  <si>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</si>
  <si>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</si>
  <si>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</si>
  <si>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</si>
  <si>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</si>
  <si>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</si>
  <si>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</si>
  <si>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</si>
  <si>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</si>
  <si>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</si>
  <si>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</si>
  <si>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</si>
  <si>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</si>
  <si>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</si>
  <si>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</si>
  <si>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</si>
  <si>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</si>
  <si>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</si>
  <si>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</si>
  <si>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</si>
  <si>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</si>
  <si>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</si>
  <si>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</si>
  <si>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</si>
  <si>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</si>
  <si>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</si>
  <si>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</si>
  <si>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</si>
  <si>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</si>
  <si>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</si>
  <si>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</si>
  <si>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</si>
  <si>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</si>
  <si>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</si>
  <si>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</si>
  <si>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</si>
  <si>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</si>
  <si>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</si>
  <si>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</si>
  <si>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</si>
  <si>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</si>
  <si>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</si>
  <si>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</si>
  <si>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</si>
  <si>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</si>
  <si>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</si>
  <si>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</si>
  <si>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</si>
  <si>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</si>
  <si>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</si>
  <si>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</si>
  <si>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</si>
  <si>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</si>
  <si>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</si>
  <si>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</si>
  <si>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</si>
  <si>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</si>
  <si>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</si>
  <si>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</si>
  <si>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</si>
  <si>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</si>
  <si>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</si>
  <si>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</si>
  <si>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</si>
  <si>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</si>
  <si>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</si>
  <si>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</si>
  <si>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</si>
  <si>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</si>
  <si>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</si>
  <si>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</si>
  <si>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</si>
  <si>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</si>
  <si>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</si>
  <si>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</si>
  <si>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</si>
  <si>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</si>
  <si>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</si>
  <si>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</si>
  <si>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</si>
  <si>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</si>
  <si>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</si>
  <si>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</si>
  <si>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</si>
  <si>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</si>
  <si>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</si>
  <si>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</si>
  <si>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</si>
  <si>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</si>
  <si>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</si>
  <si>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</si>
  <si>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</si>
  <si>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</si>
  <si>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</si>
  <si>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</si>
  <si>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</si>
  <si>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</si>
  <si>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</si>
  <si>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</si>
  <si>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</si>
  <si>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</si>
  <si>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</si>
  <si>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</si>
  <si>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</si>
  <si>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</si>
  <si>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</si>
  <si>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</si>
  <si>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</si>
  <si>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</si>
  <si>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</si>
  <si>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</si>
  <si>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</si>
  <si>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</si>
  <si>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</si>
  <si>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</si>
  <si>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</si>
  <si>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</si>
  <si>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</si>
  <si>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</si>
  <si>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</si>
  <si>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</si>
  <si>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</si>
  <si>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</si>
  <si>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</si>
  <si>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</si>
  <si>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</si>
  <si>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</si>
  <si>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</si>
  <si>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</si>
  <si>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</si>
  <si>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</si>
  <si>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</si>
  <si>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</si>
  <si>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</si>
  <si>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</si>
  <si>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</si>
  <si>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</si>
  <si>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</si>
  <si>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</si>
  <si>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</si>
  <si>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</si>
  <si>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</si>
  <si>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</si>
  <si>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</si>
  <si>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</si>
  <si>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</si>
  <si>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</si>
  <si>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</si>
  <si>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</si>
  <si>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</si>
  <si>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</si>
  <si>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</si>
  <si>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</si>
  <si>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</si>
  <si>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</si>
  <si>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</si>
  <si>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</si>
  <si>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</si>
  <si>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</si>
  <si>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</si>
  <si>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</si>
  <si>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</si>
  <si>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</si>
  <si>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</si>
  <si>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</si>
  <si>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</si>
  <si>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</si>
  <si>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</si>
  <si>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</si>
  <si>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</si>
  <si>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</si>
  <si>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</si>
  <si>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</si>
  <si>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</si>
  <si>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</si>
  <si>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</si>
  <si>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</si>
  <si>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</si>
  <si>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</si>
  <si>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</si>
  <si>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</si>
  <si>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</si>
  <si>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</si>
  <si>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</si>
  <si>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</si>
  <si>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</si>
  <si>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</si>
  <si>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</si>
  <si>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</si>
  <si>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</si>
  <si>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</si>
  <si>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</si>
  <si>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</si>
  <si>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</si>
  <si>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</si>
  <si>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</si>
  <si>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</si>
  <si>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</si>
  <si>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</si>
  <si>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</si>
  <si>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</si>
  <si>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</si>
  <si>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</si>
  <si>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</si>
  <si>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</si>
  <si>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</si>
  <si>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</si>
  <si>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</si>
  <si>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</si>
  <si>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</si>
  <si>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</si>
  <si>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</si>
  <si>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</si>
  <si>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</si>
  <si>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</si>
  <si>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</si>
  <si>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</si>
  <si>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</si>
  <si>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</si>
  <si>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</si>
  <si>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</si>
  <si>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</si>
  <si>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</si>
  <si>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</si>
  <si>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</si>
  <si>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</si>
  <si>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</si>
  <si>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</si>
  <si>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</si>
  <si>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</si>
  <si>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</si>
  <si>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</si>
  <si>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</si>
  <si>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</si>
  <si>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</si>
  <si>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</si>
  <si>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</si>
  <si>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</si>
  <si>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</si>
  <si>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</si>
  <si>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</si>
  <si>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</si>
  <si>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</si>
  <si>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</si>
  <si>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</si>
  <si>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</si>
  <si>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</si>
  <si>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</si>
  <si>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</si>
  <si>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</si>
  <si>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</si>
  <si>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</si>
  <si>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</si>
  <si>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</si>
  <si>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</si>
  <si>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</si>
  <si>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</si>
  <si>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</si>
  <si>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</si>
  <si>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</si>
  <si>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</si>
  <si>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</si>
  <si>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</si>
  <si>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</si>
  <si>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</si>
  <si>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</si>
  <si>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</si>
  <si>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</si>
  <si>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</si>
  <si>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</si>
  <si>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</si>
  <si>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</si>
  <si>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</si>
  <si>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</si>
  <si>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</si>
  <si>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</si>
  <si>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</si>
  <si>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</si>
  <si>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</si>
  <si>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</si>
  <si>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</si>
  <si>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</si>
  <si>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</si>
  <si>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</si>
  <si>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</si>
  <si>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</si>
  <si>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</si>
  <si>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</si>
  <si>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</si>
  <si>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</si>
  <si>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</si>
  <si>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</si>
  <si>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</si>
  <si>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</si>
  <si>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</si>
  <si>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</si>
  <si>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</si>
  <si>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</si>
  <si>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</si>
  <si>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</si>
  <si>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</si>
  <si>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</si>
  <si>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</si>
  <si>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</si>
  <si>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</si>
  <si>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</si>
  <si>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</si>
  <si>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</si>
  <si>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</si>
  <si>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</si>
  <si>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</si>
  <si>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</si>
  <si>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</si>
  <si>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</si>
  <si>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</si>
  <si>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</si>
  <si>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</si>
  <si>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</si>
  <si>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</si>
  <si>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</si>
  <si>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</si>
  <si>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</si>
  <si>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</si>
  <si>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</si>
  <si>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</si>
  <si>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</si>
  <si>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</si>
  <si>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</si>
  <si>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</si>
  <si>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</si>
  <si>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</si>
  <si>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</si>
  <si>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</si>
  <si>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</si>
  <si>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</si>
  <si>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</si>
  <si>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</si>
  <si>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</si>
  <si>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</si>
  <si>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</si>
  <si>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</si>
  <si>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</si>
  <si>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</si>
  <si>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</si>
  <si>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</si>
  <si>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</si>
  <si>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</si>
  <si>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</si>
  <si>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</si>
  <si>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</si>
  <si>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</si>
  <si>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</si>
  <si>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</si>
  <si>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</si>
  <si>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</si>
  <si>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</si>
  <si>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</si>
  <si>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</si>
  <si>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</si>
  <si>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</si>
  <si>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</si>
  <si>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</si>
  <si>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</si>
  <si>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</si>
  <si>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</si>
  <si>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</si>
  <si>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</si>
  <si>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</si>
  <si>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</si>
  <si>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</si>
  <si>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</si>
  <si>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</si>
  <si>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</si>
  <si>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</si>
  <si>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</si>
  <si>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</si>
  <si>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</si>
  <si>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</si>
  <si>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</si>
  <si>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</si>
  <si>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</si>
  <si>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</si>
  <si>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</si>
  <si>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</si>
  <si>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</si>
  <si>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</si>
  <si>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</si>
  <si>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</si>
  <si>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</si>
  <si>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</si>
  <si>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</si>
  <si>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</si>
  <si>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</si>
  <si>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</si>
  <si>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</si>
  <si>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</si>
  <si>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</si>
  <si>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</si>
  <si>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</si>
  <si>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</si>
  <si>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</si>
  <si>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</si>
  <si>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</si>
  <si>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</si>
  <si>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</si>
  <si>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</si>
  <si>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</si>
  <si>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</si>
  <si>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</si>
  <si>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</si>
  <si>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</si>
  <si>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</si>
  <si>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</si>
  <si>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</si>
  <si>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</si>
  <si>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</si>
  <si>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</si>
  <si>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</si>
  <si>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</si>
  <si>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</si>
  <si>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</si>
  <si>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</si>
  <si>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</si>
  <si>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</si>
  <si>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</si>
  <si>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</si>
  <si>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</si>
  <si>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</si>
  <si>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</si>
  <si>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</si>
  <si>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</si>
  <si>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</si>
  <si>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</si>
  <si>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</si>
  <si>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</si>
  <si>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</si>
  <si>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</si>
  <si>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</si>
  <si>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</si>
  <si>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</si>
  <si>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</si>
  <si>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</si>
  <si>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</si>
  <si>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</si>
  <si>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</si>
  <si>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</si>
  <si>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</si>
  <si>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</si>
  <si>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</si>
  <si>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</si>
  <si>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</si>
  <si>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</si>
  <si>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</si>
  <si>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</si>
  <si>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</si>
  <si>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</si>
  <si>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</si>
  <si>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</si>
  <si>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</si>
  <si>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</si>
  <si>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</si>
  <si>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</si>
  <si>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</si>
  <si>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</si>
  <si>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</si>
  <si>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</si>
  <si>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</si>
  <si>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</si>
  <si>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</si>
  <si>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</si>
  <si>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</si>
  <si>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</si>
  <si>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</si>
  <si>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</si>
  <si>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</si>
  <si>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</si>
  <si>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</si>
  <si>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</si>
  <si>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</si>
  <si>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</si>
  <si>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</si>
  <si>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</si>
  <si>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</si>
  <si>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</si>
  <si>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</si>
  <si>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</si>
  <si>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</si>
  <si>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</si>
  <si>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</si>
  <si>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</si>
  <si>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</si>
  <si>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</si>
  <si>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</si>
  <si>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</si>
  <si>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</si>
  <si>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</si>
  <si>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</si>
  <si>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</si>
  <si>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</si>
  <si>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</si>
  <si>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</si>
  <si>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</si>
  <si>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</si>
  <si>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</si>
  <si>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</si>
  <si>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</si>
  <si>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</si>
  <si>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</si>
  <si>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</si>
  <si>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</si>
  <si>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</si>
  <si>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</si>
  <si>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</si>
  <si>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</si>
  <si>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</si>
  <si>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</si>
  <si>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</si>
  <si>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</si>
  <si>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</si>
  <si>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</si>
  <si>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</si>
  <si>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</si>
  <si>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</si>
  <si>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</si>
  <si>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</si>
  <si>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</si>
  <si>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</si>
  <si>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</si>
  <si>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</si>
  <si>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</si>
  <si>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</si>
  <si>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</si>
  <si>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</si>
  <si>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</si>
  <si>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</si>
  <si>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</si>
  <si>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</si>
  <si>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</si>
  <si>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</si>
  <si>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</si>
  <si>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</si>
  <si>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</si>
  <si>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</si>
  <si>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</si>
  <si>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</si>
  <si>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</si>
  <si>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</si>
  <si>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</si>
  <si>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</si>
  <si>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</si>
  <si>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</si>
  <si>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</si>
  <si>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</si>
  <si>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</si>
  <si>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</si>
  <si>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</si>
  <si>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</si>
  <si>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</si>
  <si>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</si>
  <si>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</si>
  <si>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</si>
  <si>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</si>
  <si>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</si>
  <si>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</si>
  <si>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</si>
  <si>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</si>
  <si>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</si>
  <si>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</si>
  <si>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</si>
  <si>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</si>
  <si>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</si>
  <si>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</si>
  <si>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</si>
  <si>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</si>
  <si>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</si>
  <si>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</si>
  <si>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</si>
  <si>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</si>
  <si>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</si>
  <si>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</si>
  <si>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</si>
  <si>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</si>
  <si>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</si>
  <si>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</si>
  <si>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</si>
  <si>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</si>
  <si>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</si>
  <si>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</si>
  <si>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</si>
  <si>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</si>
  <si>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</si>
  <si>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</si>
  <si>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</si>
  <si>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</si>
  <si>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</si>
  <si>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</si>
  <si>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</si>
  <si>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</si>
  <si>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</si>
  <si>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</si>
  <si>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</si>
  <si>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</si>
  <si>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</si>
  <si>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</si>
  <si>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</si>
  <si>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</si>
  <si>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</si>
  <si>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</si>
  <si>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</si>
  <si>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</si>
  <si>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</si>
  <si>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</si>
  <si>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</si>
  <si>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</si>
  <si>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</si>
  <si>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</si>
  <si>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</si>
  <si>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</si>
  <si>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</si>
  <si>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</si>
  <si>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</si>
  <si>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</si>
  <si>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</si>
  <si>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</si>
  <si>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</si>
  <si>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</si>
  <si>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</si>
  <si>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</si>
  <si>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</si>
  <si>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</si>
  <si>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</si>
  <si>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</si>
  <si>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</si>
  <si>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</si>
  <si>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</si>
  <si>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</si>
  <si>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</si>
  <si>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</si>
  <si>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</si>
  <si>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</si>
  <si>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</si>
  <si>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</si>
  <si>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</si>
  <si>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</si>
  <si>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</si>
  <si>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</si>
  <si>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</si>
  <si>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</si>
  <si>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</si>
  <si>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</si>
  <si>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</si>
  <si>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</si>
  <si>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</si>
  <si>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</si>
  <si>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</si>
  <si>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</si>
  <si>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</si>
  <si>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</si>
  <si>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</si>
  <si>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</si>
  <si>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</si>
  <si>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</si>
  <si>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</si>
  <si>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</si>
  <si>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</si>
  <si>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</si>
  <si>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</si>
  <si>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</si>
  <si>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</si>
  <si>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</si>
  <si>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</si>
  <si>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</si>
  <si>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</si>
  <si>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</si>
  <si>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</si>
  <si>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</si>
  <si>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</si>
  <si>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</si>
  <si>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</si>
  <si>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</si>
  <si>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</si>
  <si>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</si>
  <si>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</si>
  <si>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</si>
  <si>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</si>
  <si>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</si>
  <si>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</si>
  <si>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</si>
  <si>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</si>
  <si>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</si>
  <si>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</si>
  <si>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</si>
  <si>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</si>
  <si>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</si>
  <si>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</si>
  <si>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</si>
  <si>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</si>
  <si>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</si>
  <si>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</si>
  <si>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</si>
  <si>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</si>
  <si>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</si>
  <si>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</si>
  <si>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</si>
  <si>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</si>
  <si>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</si>
  <si>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</si>
  <si>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</si>
  <si>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</si>
  <si>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</si>
  <si>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</si>
  <si>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</si>
  <si>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</si>
  <si>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</si>
  <si>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</si>
  <si>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</si>
  <si>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</si>
  <si>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</si>
  <si>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</si>
  <si>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</si>
  <si>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</si>
  <si>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</si>
  <si>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</si>
  <si>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</si>
  <si>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</si>
  <si>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</si>
  <si>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</si>
  <si>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</si>
  <si>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</si>
  <si>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</si>
  <si>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</si>
  <si>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</si>
  <si>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</si>
  <si>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</si>
  <si>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</si>
  <si>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</si>
  <si>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</si>
  <si>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</si>
  <si>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</si>
  <si>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</si>
  <si>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</si>
  <si>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</si>
  <si>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</si>
  <si>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</si>
  <si>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</si>
  <si>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</si>
  <si>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</si>
  <si>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</si>
  <si>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</si>
  <si>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</si>
  <si>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</si>
  <si>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</si>
  <si>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</si>
  <si>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</si>
  <si>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</si>
  <si>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</si>
  <si>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</si>
  <si>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</si>
  <si>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</si>
  <si>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</si>
  <si>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</si>
  <si>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</si>
  <si>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</si>
  <si>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</si>
  <si>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</si>
  <si>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</si>
  <si>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</si>
  <si>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</si>
  <si>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</si>
  <si>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</si>
  <si>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</si>
  <si>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</si>
  <si>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</si>
  <si>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</si>
  <si>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</si>
  <si>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</si>
  <si>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</si>
  <si>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</si>
  <si>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</si>
  <si>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</si>
  <si>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</si>
  <si>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</si>
  <si>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</si>
  <si>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</si>
  <si>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</si>
  <si>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</si>
  <si>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</si>
  <si>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</si>
  <si>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</si>
  <si>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</si>
  <si>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</si>
  <si>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</si>
  <si>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</si>
  <si>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</si>
  <si>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</si>
  <si>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</si>
  <si>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</si>
  <si>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</si>
  <si>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</si>
  <si>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</si>
  <si>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</si>
  <si>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</si>
  <si>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</si>
  <si>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</si>
  <si>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</si>
  <si>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</si>
  <si>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</si>
  <si>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</si>
  <si>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</si>
  <si>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</si>
  <si>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</si>
  <si>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</si>
  <si>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</si>
  <si>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</si>
  <si>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</si>
  <si>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</si>
  <si>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</si>
  <si>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</si>
  <si>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</si>
  <si>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</si>
  <si>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</si>
  <si>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</si>
  <si>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</si>
  <si>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</si>
  <si>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</si>
  <si>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</si>
  <si>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</si>
  <si>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</si>
  <si>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</si>
  <si>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</si>
  <si>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</si>
  <si>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</si>
  <si>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</si>
  <si>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</si>
  <si>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</si>
  <si>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</si>
  <si>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</si>
  <si>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</si>
  <si>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</si>
  <si>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</si>
  <si>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</si>
  <si>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</si>
  <si>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</si>
  <si>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</si>
  <si>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</si>
  <si>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</si>
  <si>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</si>
  <si>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</si>
  <si>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</si>
  <si>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</si>
  <si>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</si>
  <si>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</si>
  <si>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</si>
  <si>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</si>
  <si>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</si>
  <si>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</si>
  <si>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</si>
  <si>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</si>
  <si>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</si>
  <si>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</si>
  <si>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</si>
  <si>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</si>
  <si>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</si>
  <si>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</si>
  <si>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</si>
  <si>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</si>
  <si>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</si>
  <si>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</si>
  <si>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</si>
  <si>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</si>
  <si>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</si>
  <si>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</si>
  <si>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</si>
  <si>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</si>
  <si>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</si>
  <si>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</si>
  <si>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</si>
  <si>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</si>
  <si>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</si>
  <si>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</si>
  <si>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</si>
  <si>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</si>
  <si>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</si>
  <si>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</si>
  <si>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</si>
  <si>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</si>
  <si>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</si>
  <si>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</si>
  <si>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</si>
  <si>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</si>
  <si>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</si>
  <si>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</si>
  <si>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</si>
  <si>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</si>
  <si>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</si>
  <si>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</si>
  <si>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</si>
  <si>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</si>
  <si>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</si>
  <si>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</si>
  <si>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</si>
  <si>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</si>
  <si>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</si>
  <si>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</si>
  <si>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</si>
  <si>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</si>
  <si>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</si>
  <si>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</si>
  <si>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</si>
  <si>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</si>
  <si>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</si>
  <si>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</si>
  <si>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</si>
  <si>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</si>
  <si>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</si>
  <si>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</si>
  <si>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</si>
  <si>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</si>
  <si>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</si>
  <si>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</si>
  <si>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</si>
  <si>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</si>
  <si>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</si>
  <si>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</si>
  <si>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</si>
  <si>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</si>
  <si>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</si>
  <si>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</si>
  <si>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</si>
  <si>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</si>
  <si>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</si>
  <si>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</si>
  <si>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</si>
  <si>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</si>
  <si>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</si>
  <si>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</si>
  <si>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</si>
  <si>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</si>
  <si>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</si>
  <si>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</si>
  <si>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</si>
  <si>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</si>
  <si>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</si>
  <si>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</si>
  <si>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</si>
  <si>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</si>
  <si>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</si>
  <si>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</si>
  <si>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</si>
  <si>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</si>
  <si>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</si>
  <si>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</si>
  <si>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</si>
  <si>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</si>
  <si>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</si>
  <si>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</si>
  <si>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</si>
  <si>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</si>
  <si>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</si>
  <si>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</si>
  <si>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</si>
  <si>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</si>
  <si>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</si>
  <si>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</si>
  <si>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</si>
  <si>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</si>
  <si>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</si>
  <si>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</si>
  <si>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</si>
  <si>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</si>
  <si>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</si>
  <si>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</si>
  <si>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</si>
  <si>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</si>
  <si>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</si>
  <si>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</si>
  <si>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</si>
  <si>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</si>
  <si>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</si>
  <si>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</si>
  <si>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</si>
  <si>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</si>
  <si>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</si>
  <si>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</si>
  <si>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</si>
  <si>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</si>
  <si>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</si>
  <si>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</si>
  <si>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</si>
  <si>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</si>
  <si>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</si>
  <si>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</si>
  <si>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</si>
  <si>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</si>
  <si>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</si>
  <si>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</si>
  <si>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</si>
  <si>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</si>
  <si>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</si>
  <si>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</si>
  <si>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</si>
  <si>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</si>
  <si>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</si>
  <si>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</si>
  <si>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</si>
  <si>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</si>
  <si>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</si>
  <si>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</si>
  <si>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</si>
  <si>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</si>
  <si>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</si>
  <si>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</si>
  <si>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</si>
  <si>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</si>
  <si>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</si>
  <si>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</si>
  <si>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</si>
  <si>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</si>
  <si>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</si>
  <si>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</si>
  <si>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</si>
  <si>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</si>
  <si>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</si>
  <si>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</si>
  <si>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</si>
  <si>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</si>
  <si>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</si>
  <si>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</si>
  <si>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</si>
  <si>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</si>
  <si>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</si>
  <si>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</si>
  <si>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</si>
  <si>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</si>
  <si>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</si>
  <si>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</si>
  <si>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</si>
  <si>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</si>
  <si>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</si>
  <si>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</si>
  <si>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</si>
  <si>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</si>
  <si>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</si>
  <si>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</si>
  <si>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</si>
  <si>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</si>
  <si>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</si>
  <si>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</si>
  <si>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</si>
  <si>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</si>
  <si>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</si>
  <si>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</si>
  <si>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</si>
  <si>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</si>
  <si>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</si>
  <si>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</si>
  <si>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</si>
  <si>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</si>
  <si>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</si>
  <si>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</si>
  <si>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</si>
  <si>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</si>
  <si>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</si>
  <si>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</si>
  <si>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</si>
  <si>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</si>
  <si>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</si>
  <si>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</si>
  <si>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</si>
  <si>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</si>
  <si>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</si>
  <si>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</si>
  <si>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</si>
  <si>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</si>
  <si>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</si>
  <si>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</si>
  <si>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</si>
  <si>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</si>
  <si>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</si>
  <si>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</si>
  <si>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</si>
  <si>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</si>
  <si>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</si>
  <si>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</si>
  <si>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</si>
  <si>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</si>
  <si>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</si>
  <si>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</si>
  <si>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</si>
  <si>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</si>
  <si>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</si>
  <si>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</si>
  <si>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</si>
  <si>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</si>
  <si>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</si>
  <si>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</si>
  <si>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</si>
  <si>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</si>
  <si>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</si>
  <si>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</si>
  <si>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</si>
  <si>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</si>
  <si>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</si>
  <si>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</si>
  <si>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</si>
  <si>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</si>
  <si>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</si>
  <si>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</si>
  <si>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</si>
  <si>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</si>
  <si>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</si>
  <si>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</si>
  <si>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</si>
  <si>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</si>
  <si>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</si>
  <si>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</si>
  <si>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</si>
  <si>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</si>
  <si>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</si>
  <si>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</si>
  <si>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</si>
  <si>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</si>
  <si>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</si>
  <si>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</si>
  <si>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</si>
  <si>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</si>
  <si>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</si>
  <si>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</si>
  <si>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</si>
  <si>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</si>
  <si>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</si>
  <si>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</si>
  <si>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</si>
  <si>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</si>
  <si>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</si>
  <si>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</si>
  <si>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</si>
  <si>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</si>
  <si>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</si>
  <si>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</si>
  <si>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</si>
  <si>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</si>
  <si>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</si>
  <si>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</si>
  <si>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</si>
  <si>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</si>
  <si>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</si>
  <si>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</si>
  <si>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</si>
  <si>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</si>
  <si>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</si>
  <si>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</si>
  <si>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</si>
  <si>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</si>
  <si>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</si>
  <si>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</si>
  <si>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</si>
  <si>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</si>
  <si>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</si>
  <si>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</si>
  <si>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</si>
  <si>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</si>
  <si>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</si>
  <si>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</si>
  <si>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</si>
  <si>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</si>
  <si>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</si>
  <si>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</si>
  <si>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</si>
  <si>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</si>
  <si>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</si>
  <si>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</si>
  <si>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</si>
  <si>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</si>
  <si>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</si>
  <si>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</si>
  <si>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</si>
  <si>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</si>
  <si>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</si>
  <si>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</si>
  <si>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</si>
  <si>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</si>
  <si>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</si>
  <si>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</si>
  <si>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</si>
  <si>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</si>
  <si>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</si>
  <si>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</si>
  <si>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</si>
  <si>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</si>
  <si>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</si>
  <si>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</si>
  <si>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</si>
  <si>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</si>
  <si>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</si>
  <si>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</si>
  <si>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</si>
  <si>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</si>
  <si>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</si>
  <si>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</si>
  <si>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</si>
  <si>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</si>
  <si>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</si>
  <si>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</si>
  <si>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</si>
  <si>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</si>
  <si>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</si>
  <si>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</si>
  <si>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</si>
  <si>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</si>
  <si>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</si>
  <si>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</si>
  <si>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</si>
  <si>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</si>
  <si>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</si>
  <si>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</si>
  <si>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</si>
  <si>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</si>
  <si>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</si>
  <si>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</si>
  <si>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</si>
  <si>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</si>
  <si>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</si>
  <si>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</si>
  <si>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</si>
  <si>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</si>
  <si>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</si>
  <si>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</si>
  <si>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</si>
  <si>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</si>
  <si>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</si>
  <si>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</si>
  <si>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</si>
  <si>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</si>
  <si>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</si>
  <si>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</si>
  <si>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</si>
  <si>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</si>
  <si>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</si>
  <si>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</si>
  <si>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</si>
  <si>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</si>
  <si>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</si>
  <si>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</si>
  <si>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</si>
  <si>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</si>
  <si>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</si>
  <si>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</si>
  <si>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</si>
  <si>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</si>
  <si>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</si>
  <si>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</si>
  <si>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</si>
  <si>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</si>
  <si>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</si>
  <si>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</si>
  <si>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</si>
  <si>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</si>
  <si>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</si>
  <si>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</si>
  <si>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</si>
  <si>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</si>
  <si>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</si>
  <si>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</si>
  <si>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</si>
  <si>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</si>
  <si>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</si>
  <si>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</si>
  <si>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</si>
  <si>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</si>
  <si>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</si>
  <si>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</si>
  <si>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</si>
  <si>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</si>
  <si>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</si>
  <si>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</si>
  <si>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</si>
  <si>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</si>
  <si>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</si>
  <si>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</si>
  <si>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</si>
  <si>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</si>
  <si>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</si>
  <si>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</si>
  <si>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</si>
  <si>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</si>
  <si>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</si>
  <si>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</si>
  <si>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</si>
  <si>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</si>
  <si>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</si>
  <si>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</si>
  <si>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</si>
  <si>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</si>
  <si>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</si>
  <si>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</si>
  <si>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</si>
  <si>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</si>
  <si>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</si>
  <si>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</si>
  <si>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</si>
  <si>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</si>
  <si>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</si>
  <si>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</si>
  <si>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</si>
  <si>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</si>
  <si>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</si>
  <si>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</si>
  <si>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</si>
  <si>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</si>
  <si>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</si>
  <si>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</si>
  <si>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</si>
  <si>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</si>
  <si>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</si>
  <si>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</si>
  <si>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</si>
  <si>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</si>
  <si>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</si>
  <si>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</si>
  <si>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</si>
  <si>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</si>
  <si>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</si>
  <si>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</si>
  <si>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</si>
  <si>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</si>
  <si>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</si>
  <si>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</si>
  <si>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</si>
  <si>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</si>
  <si>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</si>
  <si>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</si>
  <si>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</si>
  <si>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</si>
  <si>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</si>
  <si>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</si>
  <si>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</si>
  <si>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</si>
  <si>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</si>
  <si>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</si>
  <si>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</si>
  <si>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</si>
  <si>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</si>
  <si>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</si>
  <si>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</si>
  <si>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</si>
  <si>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</si>
  <si>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</si>
  <si>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</si>
  <si>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</si>
  <si>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</si>
  <si>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</si>
  <si>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</si>
  <si>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</si>
  <si>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</si>
  <si>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</si>
  <si>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</si>
  <si>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</si>
  <si>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</si>
  <si>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</si>
  <si>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</si>
  <si>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</si>
  <si>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</si>
  <si>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</si>
  <si>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</si>
  <si>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</si>
  <si>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</si>
  <si>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</si>
  <si>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</si>
  <si>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</si>
  <si>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</si>
  <si>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</si>
  <si>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</si>
  <si>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</si>
  <si>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</si>
  <si>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</si>
  <si>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</si>
  <si>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</si>
  <si>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</si>
  <si>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</si>
  <si>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</si>
  <si>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</si>
  <si>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</si>
  <si>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</si>
  <si>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</si>
  <si>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</si>
  <si>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</si>
  <si>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</si>
  <si>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</si>
  <si>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</si>
  <si>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</si>
  <si>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</si>
  <si>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</si>
  <si>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</si>
  <si>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</si>
  <si>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</si>
  <si>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</si>
  <si>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</si>
  <si>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</si>
  <si>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</si>
  <si>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</si>
  <si>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</si>
  <si>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</si>
  <si>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</si>
  <si>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</si>
  <si>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</si>
  <si>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</si>
  <si>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</si>
  <si>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</si>
  <si>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</si>
  <si>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</si>
  <si>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</si>
  <si>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</si>
  <si>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</si>
  <si>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</si>
  <si>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</si>
  <si>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</si>
  <si>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</si>
  <si>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</si>
  <si>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</si>
  <si>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</si>
  <si>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</si>
  <si>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</si>
  <si>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</si>
  <si>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</si>
  <si>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</si>
  <si>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</si>
  <si>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</si>
  <si>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</si>
  <si>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</si>
  <si>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</si>
  <si>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</si>
  <si>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</si>
  <si>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</si>
  <si>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</si>
  <si>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</si>
  <si>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</si>
  <si>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</si>
  <si>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</si>
  <si>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</si>
  <si>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</si>
  <si>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</si>
  <si>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</si>
  <si>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</si>
  <si>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</si>
  <si>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</si>
  <si>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</si>
  <si>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</si>
  <si>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</si>
  <si>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</si>
  <si>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</si>
  <si>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</si>
  <si>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</si>
  <si>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</si>
  <si>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</si>
  <si>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</si>
  <si>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</si>
  <si>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</si>
  <si>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</si>
  <si>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</si>
  <si>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</si>
  <si>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</si>
  <si>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</si>
  <si>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</si>
  <si>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</si>
  <si>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</si>
  <si>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</si>
  <si>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</si>
  <si>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</si>
  <si>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</si>
  <si>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</si>
  <si>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</si>
  <si>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</si>
  <si>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</si>
  <si>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</si>
  <si>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</si>
  <si>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</si>
  <si>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</si>
  <si>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</si>
  <si>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</si>
  <si>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</si>
  <si>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</si>
  <si>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</si>
  <si>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</si>
  <si>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</si>
  <si>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</si>
  <si>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</si>
  <si>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</si>
  <si>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</si>
  <si>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</si>
  <si>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</si>
  <si>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</si>
  <si>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</si>
  <si>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</si>
  <si>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</si>
  <si>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</si>
  <si>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</si>
  <si>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</si>
  <si>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</si>
  <si>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</si>
  <si>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</si>
  <si>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</si>
  <si>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</si>
  <si>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</si>
  <si>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</si>
  <si>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</si>
  <si>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</si>
  <si>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</si>
  <si>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</si>
  <si>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</si>
  <si>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</si>
  <si>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</si>
  <si>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</si>
  <si>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</si>
  <si>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</si>
  <si>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</si>
  <si>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</si>
  <si>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</si>
  <si>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</si>
  <si>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</si>
  <si>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</si>
  <si>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</si>
  <si>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</si>
  <si>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</si>
  <si>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</si>
  <si>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</si>
  <si>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</si>
  <si>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</si>
  <si>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</si>
  <si>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</si>
  <si>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</si>
  <si>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</si>
  <si>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</si>
  <si>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</si>
  <si>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</si>
  <si>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</si>
  <si>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</si>
  <si>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</si>
  <si>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</si>
  <si>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</si>
  <si>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</si>
  <si>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</si>
  <si>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</si>
  <si>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</si>
  <si>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</si>
  <si>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</si>
  <si>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</si>
  <si>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</si>
  <si>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</si>
  <si>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</si>
  <si>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</si>
  <si>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</si>
  <si>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</si>
  <si>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</si>
  <si>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</si>
  <si>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</si>
  <si>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</si>
  <si>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</si>
  <si>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</si>
  <si>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</si>
  <si>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</si>
  <si>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</si>
  <si>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</si>
  <si>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</si>
  <si>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</si>
  <si>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</si>
  <si>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</si>
  <si>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</si>
  <si>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</si>
  <si>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</si>
  <si>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</si>
  <si>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</si>
  <si>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</si>
  <si>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</si>
  <si>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</si>
  <si>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</si>
  <si>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</si>
  <si>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</si>
  <si>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</si>
  <si>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</si>
  <si>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</si>
  <si>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</si>
  <si>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</si>
  <si>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</si>
  <si>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</si>
  <si>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</si>
  <si>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</si>
  <si>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</si>
  <si>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</si>
  <si>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</si>
  <si>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</si>
  <si>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</si>
  <si>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</si>
  <si>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</si>
  <si>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</si>
  <si>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</si>
  <si>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</si>
  <si>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</si>
  <si>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</si>
  <si>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</si>
  <si>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</si>
  <si>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</si>
  <si>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</si>
  <si>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</si>
  <si>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</si>
  <si>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</si>
  <si>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</si>
  <si>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</si>
  <si>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</si>
  <si>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</si>
  <si>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</si>
  <si>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</si>
  <si>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</si>
  <si>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</si>
  <si>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</si>
  <si>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</si>
  <si>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</si>
  <si>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</si>
  <si>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</si>
  <si>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</si>
  <si>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</si>
  <si>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</si>
  <si>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</si>
  <si>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</si>
  <si>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</si>
  <si>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</si>
  <si>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</si>
  <si>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</si>
  <si>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</si>
  <si>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</si>
  <si>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</si>
  <si>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</si>
  <si>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</si>
  <si>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</si>
  <si>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</si>
  <si>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</si>
  <si>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</si>
  <si>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</si>
  <si>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</si>
  <si>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</si>
  <si>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</si>
  <si>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</si>
  <si>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</si>
  <si>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</si>
  <si>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</si>
  <si>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</si>
  <si>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</si>
  <si>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</si>
  <si>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</si>
  <si>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</si>
  <si>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</si>
  <si>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</si>
  <si>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</si>
  <si>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</si>
  <si>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</si>
  <si>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</si>
  <si>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</si>
  <si>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</si>
  <si>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</si>
  <si>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</si>
  <si>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</si>
  <si>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</si>
  <si>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</si>
  <si>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</si>
  <si>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</si>
  <si>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</si>
  <si>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</si>
  <si>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</si>
  <si>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</si>
  <si>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</si>
  <si>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</si>
  <si>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</si>
  <si>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</si>
  <si>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</si>
  <si>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</si>
  <si>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</si>
  <si>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</si>
  <si>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</si>
  <si>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</si>
  <si>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</si>
  <si>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</si>
  <si>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</si>
  <si>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</si>
  <si>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</si>
  <si>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</si>
  <si>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</si>
  <si>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</si>
  <si>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</si>
  <si>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</si>
  <si>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</si>
  <si>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</si>
  <si>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</si>
  <si>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</si>
  <si>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</si>
  <si>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</si>
  <si>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</si>
  <si>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</si>
  <si>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</si>
  <si>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</si>
  <si>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</si>
  <si>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</si>
  <si>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</si>
  <si>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</si>
  <si>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</si>
  <si>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</si>
  <si>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</si>
  <si>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</si>
  <si>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</si>
  <si>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</si>
  <si>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</si>
  <si>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</si>
  <si>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</si>
  <si>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</si>
  <si>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</si>
  <si>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</si>
  <si>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</si>
  <si>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</si>
  <si>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</si>
  <si>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</si>
  <si>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</si>
  <si>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</si>
  <si>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</si>
  <si>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</si>
  <si>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</si>
  <si>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</si>
  <si>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</si>
  <si>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</si>
  <si>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</si>
  <si>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</si>
  <si>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</si>
  <si>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</si>
  <si>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</si>
  <si>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</si>
  <si>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</si>
  <si>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</si>
  <si>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</si>
  <si>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</si>
  <si>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</si>
  <si>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</si>
  <si>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</si>
  <si>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</si>
  <si>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</si>
  <si>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</si>
  <si>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</si>
  <si>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</si>
  <si>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</si>
  <si>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</si>
  <si>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</si>
  <si>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</si>
  <si>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</si>
  <si>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</si>
  <si>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</si>
  <si>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</si>
  <si>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</si>
  <si>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</si>
  <si>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</si>
  <si>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</si>
  <si>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</si>
  <si>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</si>
  <si>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</si>
  <si>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</si>
  <si>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</si>
  <si>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</si>
  <si>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</si>
  <si>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</si>
  <si>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</si>
  <si>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</si>
  <si>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</si>
  <si>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</si>
  <si>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</si>
  <si>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</si>
  <si>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</si>
  <si>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</si>
  <si>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</si>
  <si>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</si>
  <si>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</si>
  <si>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</si>
  <si>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</si>
  <si>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</si>
  <si>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</si>
  <si>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</si>
  <si>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</si>
  <si>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</si>
  <si>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</si>
  <si>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</si>
  <si>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</si>
  <si>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</si>
  <si>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</si>
  <si>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</si>
  <si>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</si>
  <si>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</si>
  <si>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</si>
  <si>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</si>
  <si>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</si>
  <si>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</si>
  <si>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</si>
  <si>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</si>
  <si>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</si>
  <si>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</si>
  <si>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</si>
  <si>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</si>
  <si>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</si>
  <si>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</si>
  <si>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</si>
  <si>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</si>
  <si>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</si>
  <si>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</si>
  <si>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</si>
  <si>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</si>
  <si>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</si>
  <si>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</si>
  <si>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</si>
  <si>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</si>
  <si>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</si>
  <si>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</si>
  <si>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</si>
  <si>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</si>
  <si>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</si>
  <si>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</si>
  <si>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</si>
  <si>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</si>
  <si>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</si>
  <si>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</si>
  <si>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</si>
  <si>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</si>
  <si>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</si>
  <si>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</si>
  <si>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</si>
  <si>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</si>
  <si>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</si>
  <si>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</si>
  <si>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</si>
  <si>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</si>
  <si>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</si>
  <si>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</si>
  <si>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</si>
  <si>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</si>
  <si>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</si>
  <si>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</si>
  <si>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</si>
  <si>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</si>
  <si>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</si>
  <si>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</si>
  <si>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</si>
  <si>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</si>
  <si>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</si>
  <si>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</si>
  <si>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</si>
  <si>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</si>
  <si>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</si>
  <si>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</si>
  <si>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</si>
  <si>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</si>
  <si>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</si>
  <si>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</si>
  <si>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</si>
  <si>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</si>
  <si>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</si>
  <si>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</si>
  <si>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</si>
  <si>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</si>
  <si>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</si>
  <si>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</si>
  <si>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</si>
  <si>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</si>
  <si>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</si>
  <si>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</si>
  <si>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</si>
  <si>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</si>
  <si>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</si>
  <si>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</si>
  <si>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</si>
  <si>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</si>
  <si>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</si>
  <si>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</si>
  <si>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</si>
  <si>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</si>
  <si>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</si>
  <si>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</si>
  <si>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</si>
  <si>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</si>
  <si>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</si>
  <si>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</si>
  <si>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</si>
  <si>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</si>
  <si>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</si>
  <si>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</si>
  <si>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</si>
  <si>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</si>
  <si>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</si>
  <si>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</si>
  <si>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</si>
  <si>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</si>
  <si>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</si>
  <si>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</si>
  <si>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</si>
  <si>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</si>
  <si>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</si>
  <si>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</si>
  <si>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</si>
  <si>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</si>
  <si>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</si>
  <si>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</si>
  <si>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</si>
  <si>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</si>
  <si>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</si>
  <si>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</si>
  <si>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</si>
  <si>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</si>
  <si>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</si>
  <si>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</si>
  <si>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</si>
  <si>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</si>
  <si>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</si>
  <si>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</si>
  <si>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</si>
  <si>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</si>
  <si>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</si>
  <si>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</si>
  <si>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</si>
  <si>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</si>
  <si>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</si>
  <si>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</si>
  <si>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</si>
  <si>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</si>
  <si>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</si>
  <si>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</si>
  <si>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</si>
  <si>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</si>
  <si>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</si>
  <si>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</si>
  <si>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</si>
  <si>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</si>
  <si>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</si>
  <si>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</si>
  <si>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</si>
  <si>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</si>
  <si>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</si>
  <si>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</si>
  <si>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</si>
  <si>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</si>
  <si>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</si>
  <si>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</si>
  <si>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</si>
  <si>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</si>
  <si>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</si>
  <si>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</si>
  <si>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</si>
  <si>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</si>
  <si>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</si>
  <si>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</si>
  <si>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</si>
  <si>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</si>
  <si>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</si>
  <si>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</si>
  <si>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</si>
  <si>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</si>
  <si>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</si>
  <si>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</si>
  <si>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</si>
  <si>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</si>
  <si>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</si>
  <si>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</si>
  <si>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</si>
  <si>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</si>
  <si>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</si>
  <si>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</si>
  <si>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</si>
  <si>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</si>
  <si>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</si>
  <si>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</si>
  <si>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</si>
  <si>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</si>
  <si>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</si>
  <si>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</si>
  <si>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</si>
  <si>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</si>
  <si>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</si>
  <si>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</si>
  <si>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</si>
  <si>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</si>
  <si>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</si>
  <si>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</si>
  <si>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</si>
  <si>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</si>
  <si>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</si>
  <si>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</si>
  <si>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</si>
  <si>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</si>
  <si>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</si>
  <si>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</si>
  <si>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</si>
  <si>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</si>
  <si>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</si>
  <si>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</si>
  <si>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</si>
  <si>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</si>
  <si>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</si>
  <si>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</si>
  <si>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</si>
  <si>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</si>
  <si>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</si>
  <si>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</si>
  <si>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</si>
  <si>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</si>
  <si>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</si>
  <si>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</si>
  <si>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</si>
  <si>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</si>
  <si>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</si>
  <si>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</si>
  <si>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</si>
  <si>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</si>
  <si>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</si>
  <si>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</si>
  <si>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</si>
  <si>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</si>
  <si>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</si>
  <si>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</si>
  <si>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</si>
  <si>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</si>
  <si>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</si>
  <si>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</si>
  <si>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</si>
  <si>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</si>
  <si>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</si>
  <si>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</si>
  <si>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</si>
  <si>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</si>
  <si>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</si>
  <si>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</si>
  <si>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</si>
  <si>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</si>
  <si>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</si>
  <si>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</si>
  <si>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</si>
  <si>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</si>
  <si>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</si>
  <si>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</si>
  <si>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</si>
  <si>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</si>
  <si>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</si>
  <si>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</si>
  <si>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</si>
  <si>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</si>
  <si>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</si>
  <si>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</si>
  <si>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</si>
  <si>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</si>
  <si>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</si>
  <si>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</si>
  <si>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</si>
  <si>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</si>
  <si>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</si>
  <si>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</si>
  <si>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</si>
  <si>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</si>
  <si>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</si>
  <si>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</si>
  <si>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</si>
  <si>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</si>
  <si>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</si>
  <si>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</si>
  <si>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</si>
  <si>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</si>
  <si>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</si>
  <si>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</si>
  <si>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</si>
  <si>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</si>
  <si>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</si>
  <si>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</si>
  <si>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</si>
  <si>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</si>
  <si>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</si>
  <si>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</si>
  <si>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</si>
  <si>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</si>
  <si>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</si>
  <si>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</si>
  <si>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</si>
  <si>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</si>
  <si>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</si>
  <si>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</si>
  <si>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</si>
  <si>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</si>
  <si>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</si>
  <si>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</si>
  <si>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</si>
  <si>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</si>
  <si>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</si>
  <si>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</si>
  <si>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</si>
  <si>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</si>
  <si>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</si>
  <si>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</si>
  <si>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</si>
  <si>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</si>
  <si>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</si>
  <si>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</si>
  <si>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</si>
  <si>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</si>
  <si>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</si>
  <si>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</si>
  <si>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</si>
  <si>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</si>
  <si>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</si>
  <si>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</si>
  <si>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</si>
  <si>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</si>
  <si>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</si>
  <si>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</si>
  <si>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</si>
  <si>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</si>
  <si>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</si>
  <si>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</si>
  <si>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</si>
  <si>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</si>
  <si>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</si>
  <si>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</si>
  <si>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</si>
  <si>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</si>
  <si>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</si>
  <si>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</si>
  <si>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</si>
  <si>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</si>
  <si>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</si>
  <si>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</si>
  <si>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</si>
  <si>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</si>
  <si>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</si>
  <si>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</si>
  <si>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</si>
  <si>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</si>
  <si>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</si>
  <si>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</si>
  <si>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</si>
  <si>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</si>
  <si>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</si>
  <si>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</si>
  <si>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</si>
  <si>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</si>
  <si>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</si>
  <si>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</si>
  <si>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</si>
  <si>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</si>
  <si>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</si>
  <si>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</si>
  <si>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</si>
  <si>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</si>
  <si>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</si>
  <si>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</si>
  <si>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</si>
  <si>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</si>
  <si>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</si>
  <si>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</si>
  <si>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</si>
  <si>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</si>
  <si>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</si>
  <si>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</si>
  <si>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</si>
  <si>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</si>
  <si>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</si>
  <si>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</si>
  <si>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</si>
  <si>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</si>
  <si>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</si>
  <si>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</si>
  <si>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</si>
  <si>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</si>
  <si>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</si>
  <si>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</si>
  <si>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</si>
  <si>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</si>
  <si>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</si>
  <si>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</si>
  <si>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</si>
  <si>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</si>
  <si>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</si>
  <si>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</si>
  <si>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</si>
  <si>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</si>
  <si>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</si>
  <si>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</si>
  <si>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</si>
  <si>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</si>
  <si>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</si>
  <si>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</si>
  <si>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</si>
  <si>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</si>
  <si>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</si>
  <si>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</si>
  <si>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</si>
  <si>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</si>
  <si>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</si>
  <si>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</si>
  <si>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</si>
  <si>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</si>
  <si>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</si>
  <si>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</si>
  <si>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</si>
  <si>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</si>
  <si>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</si>
  <si>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</si>
  <si>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</si>
  <si>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</si>
  <si>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</si>
  <si>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</si>
  <si>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</si>
  <si>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</si>
  <si>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</si>
  <si>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</si>
  <si>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</si>
  <si>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</si>
  <si>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</si>
  <si>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</si>
  <si>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</si>
  <si>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</si>
  <si>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</si>
  <si>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</si>
  <si>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</si>
  <si>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</si>
  <si>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</si>
  <si>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</si>
  <si>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</si>
  <si>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</si>
  <si>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</si>
  <si>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</si>
  <si>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</si>
  <si>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</si>
  <si>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</si>
  <si>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</si>
  <si>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</si>
  <si>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</si>
  <si>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</si>
  <si>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</si>
  <si>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</si>
  <si>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</si>
  <si>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</si>
  <si>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</si>
  <si>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</si>
  <si>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</si>
  <si>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</si>
  <si>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</si>
  <si>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</si>
  <si>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</si>
  <si>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</si>
  <si>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</si>
  <si>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</si>
  <si>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</si>
  <si>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</si>
  <si>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</si>
  <si>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</si>
  <si>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</si>
  <si>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</si>
  <si>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</si>
  <si>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</si>
  <si>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</si>
  <si>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</si>
  <si>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</si>
  <si>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</si>
  <si>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</si>
  <si>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</si>
  <si>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</si>
  <si>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</si>
  <si>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</si>
  <si>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</si>
  <si>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</si>
  <si>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</si>
  <si>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</si>
  <si>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</si>
  <si>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</si>
  <si>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</si>
  <si>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</si>
  <si>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</si>
  <si>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</si>
  <si>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</si>
  <si>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</si>
  <si>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</si>
  <si>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</si>
  <si>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</si>
  <si>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</si>
  <si>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</si>
  <si>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</si>
  <si>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</si>
  <si>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</si>
  <si>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</si>
  <si>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</si>
  <si>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</si>
  <si>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</si>
  <si>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</si>
  <si>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</si>
  <si>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</si>
  <si>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</si>
  <si>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</si>
  <si>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</si>
  <si>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</si>
  <si>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</si>
  <si>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</si>
  <si>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</si>
  <si>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</si>
  <si>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</si>
  <si>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</si>
  <si>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</si>
  <si>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</si>
  <si>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</si>
  <si>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</si>
  <si>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</si>
  <si>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</si>
  <si>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</si>
  <si>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</si>
  <si>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</si>
  <si>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</si>
  <si>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</si>
  <si>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</si>
  <si>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</si>
  <si>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</si>
  <si>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</si>
  <si>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</si>
  <si>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</si>
  <si>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</si>
  <si>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</si>
  <si>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</si>
  <si>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</si>
  <si>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</si>
  <si>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</si>
  <si>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</si>
  <si>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</si>
  <si>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</si>
  <si>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</si>
  <si>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</si>
  <si>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</si>
  <si>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</si>
  <si>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</si>
  <si>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</si>
  <si>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</si>
  <si>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</si>
  <si>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</si>
  <si>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</si>
  <si>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</si>
  <si>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</si>
  <si>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</si>
  <si>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</si>
  <si>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</si>
  <si>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</si>
  <si>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</si>
  <si>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</si>
  <si>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</si>
  <si>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</si>
  <si>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</si>
  <si>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</si>
  <si>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</si>
  <si>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</si>
  <si>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</si>
  <si>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</si>
  <si>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</si>
  <si>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</si>
  <si>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</si>
  <si>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</si>
  <si>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</si>
  <si>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</si>
  <si>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</si>
  <si>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</si>
  <si>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</si>
  <si>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</si>
  <si>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</si>
  <si>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</si>
  <si>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</si>
  <si>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</si>
  <si>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</si>
  <si>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</si>
  <si>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</si>
  <si>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</si>
  <si>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</si>
  <si>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</si>
  <si>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</si>
  <si>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</si>
  <si>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</si>
  <si>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</si>
  <si>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</si>
  <si>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</si>
  <si>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</si>
  <si>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</si>
  <si>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</si>
  <si>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</si>
  <si>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</si>
  <si>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</si>
  <si>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</si>
  <si>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</si>
  <si>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</si>
  <si>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</si>
  <si>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</si>
  <si>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</si>
  <si>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</si>
  <si>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</si>
  <si>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</si>
  <si>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</si>
  <si>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</si>
  <si>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</si>
  <si>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</si>
  <si>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</si>
  <si>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</si>
  <si>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</si>
  <si>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</si>
  <si>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</si>
  <si>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</si>
  <si>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</si>
  <si>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</si>
  <si>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</si>
  <si>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</si>
  <si>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</si>
  <si>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</si>
  <si>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</si>
  <si>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</si>
  <si>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</si>
  <si>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</si>
  <si>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</si>
  <si>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</si>
  <si>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</si>
  <si>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</si>
  <si>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</si>
  <si>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</si>
  <si>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</si>
  <si>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</si>
  <si>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</si>
  <si>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</si>
  <si>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</si>
  <si>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</si>
  <si>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</si>
  <si>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</si>
  <si>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</si>
  <si>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</si>
  <si>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</si>
  <si>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</si>
  <si>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</si>
  <si>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</si>
  <si>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</si>
  <si>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</si>
  <si>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</si>
  <si>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</si>
  <si>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</si>
  <si>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</si>
  <si>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</si>
  <si>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</si>
  <si>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</si>
  <si>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</si>
  <si>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</si>
  <si>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</si>
  <si>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</si>
  <si>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</si>
  <si>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</si>
  <si>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</si>
  <si>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</si>
  <si>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</si>
  <si>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</si>
  <si>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</si>
  <si>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</si>
  <si>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</si>
  <si>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</si>
  <si>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</si>
  <si>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</si>
  <si>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</si>
  <si>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</si>
  <si>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</si>
  <si>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</si>
  <si>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</si>
  <si>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</si>
  <si>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</si>
  <si>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</si>
  <si>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</si>
  <si>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</si>
  <si>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</si>
  <si>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</si>
  <si>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</si>
  <si>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</si>
  <si>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</si>
  <si>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</si>
  <si>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</si>
  <si>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</si>
  <si>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</si>
  <si>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</si>
  <si>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</si>
  <si>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</si>
  <si>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</si>
  <si>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</si>
  <si>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</si>
  <si>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</si>
  <si>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</si>
  <si>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</si>
  <si>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</si>
  <si>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</si>
  <si>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</si>
  <si>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</si>
  <si>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</si>
  <si>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</si>
  <si>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</si>
  <si>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</si>
  <si>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</si>
  <si>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</si>
  <si>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</si>
  <si>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</si>
  <si>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</si>
  <si>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</si>
  <si>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</si>
  <si>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</si>
  <si>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</si>
  <si>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</si>
  <si>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</si>
  <si>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</si>
  <si>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</si>
  <si>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</si>
  <si>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</si>
  <si>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</si>
  <si>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</si>
  <si>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</si>
  <si>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</si>
  <si>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</si>
  <si>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</si>
  <si>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</si>
  <si>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</si>
  <si>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</si>
  <si>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</si>
  <si>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</si>
  <si>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</si>
  <si>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</si>
  <si>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</si>
  <si>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</si>
  <si>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</si>
  <si>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</si>
  <si>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</si>
  <si>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</si>
  <si>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</si>
  <si>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</si>
  <si>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</si>
  <si>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</si>
  <si>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</si>
  <si>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</si>
  <si>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</si>
  <si>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</si>
  <si>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</si>
  <si>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</si>
  <si>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</si>
  <si>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</si>
  <si>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</si>
  <si>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</si>
  <si>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</si>
  <si>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</si>
  <si>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</si>
  <si>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</si>
  <si>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</si>
  <si>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</si>
  <si>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</si>
  <si>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</si>
  <si>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</si>
  <si>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</si>
  <si>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</si>
  <si>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</si>
  <si>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</si>
  <si>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</si>
  <si>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</si>
  <si>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</si>
  <si>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</si>
  <si>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</si>
  <si>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</si>
  <si>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</si>
  <si>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</si>
  <si>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</si>
  <si>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</si>
  <si>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</si>
  <si>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</si>
  <si>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</si>
  <si>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</si>
  <si>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</si>
  <si>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</si>
  <si>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</si>
  <si>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</si>
  <si>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</si>
  <si>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</si>
  <si>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</si>
  <si>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</si>
  <si>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</si>
  <si>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</si>
  <si>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</si>
  <si>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</si>
  <si>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</si>
  <si>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</si>
  <si>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</si>
  <si>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</si>
  <si>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</si>
  <si>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</si>
  <si>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</si>
  <si>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</si>
  <si>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</si>
  <si>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</si>
  <si>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</si>
  <si>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</si>
  <si>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</si>
  <si>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</si>
  <si>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</si>
  <si>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</si>
  <si>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</si>
  <si>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</si>
  <si>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</si>
  <si>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</si>
  <si>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</si>
  <si>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</si>
  <si>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</si>
  <si>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</si>
  <si>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</si>
  <si>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</si>
  <si>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</si>
  <si>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</si>
  <si>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</si>
  <si>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</si>
  <si>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</si>
  <si>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</si>
  <si>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</si>
  <si>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</si>
  <si>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</si>
  <si>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</si>
  <si>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</si>
  <si>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</si>
  <si>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</si>
  <si>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</si>
  <si>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</si>
  <si>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</si>
  <si>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</si>
  <si>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</si>
  <si>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</si>
  <si>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</si>
  <si>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</si>
  <si>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</si>
  <si>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</si>
  <si>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</si>
  <si>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</si>
  <si>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</si>
  <si>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</si>
  <si>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</si>
  <si>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</si>
  <si>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</si>
  <si>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</si>
  <si>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</si>
  <si>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</si>
  <si>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</si>
  <si>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</si>
  <si>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</si>
  <si>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</si>
  <si>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</si>
  <si>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</si>
  <si>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</si>
  <si>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</si>
  <si>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</si>
  <si>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</si>
  <si>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</si>
  <si>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</si>
  <si>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</si>
  <si>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</si>
  <si>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</si>
  <si>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</si>
  <si>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</si>
  <si>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</si>
  <si>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</si>
  <si>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</si>
  <si>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</si>
  <si>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</si>
  <si>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</si>
  <si>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</si>
  <si>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</si>
  <si>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</si>
  <si>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</si>
  <si>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</si>
  <si>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</si>
  <si>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</si>
  <si>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</si>
  <si>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</si>
  <si>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</si>
  <si>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</si>
  <si>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</si>
  <si>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</si>
  <si>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</si>
  <si>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</si>
  <si>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</si>
  <si>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</si>
  <si>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</si>
  <si>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</si>
  <si>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</si>
  <si>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</si>
  <si>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</si>
  <si>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</si>
  <si>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</si>
  <si>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</si>
  <si>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</si>
  <si>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</si>
  <si>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</si>
  <si>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</si>
  <si>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</si>
  <si>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</si>
  <si>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</si>
  <si>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</si>
  <si>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</si>
  <si>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</si>
  <si>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</si>
  <si>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</si>
  <si>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</si>
  <si>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</si>
  <si>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</si>
  <si>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</si>
  <si>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</si>
  <si>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</si>
  <si>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</si>
  <si>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</si>
  <si>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</si>
  <si>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</si>
  <si>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</si>
  <si>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</si>
  <si>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</si>
  <si>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</si>
  <si>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</si>
  <si>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</si>
  <si>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</si>
  <si>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</si>
  <si>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</si>
  <si>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</si>
  <si>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</si>
  <si>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</si>
  <si>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</si>
  <si>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</si>
  <si>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</si>
  <si>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</si>
  <si>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</si>
  <si>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</si>
  <si>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</si>
  <si>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</si>
  <si>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</si>
  <si>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</si>
  <si>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</si>
  <si>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</si>
  <si>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</si>
  <si>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</si>
  <si>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</si>
  <si>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</si>
  <si>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</si>
  <si>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</si>
  <si>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</si>
  <si>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</si>
  <si>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</si>
  <si>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</si>
  <si>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</si>
  <si>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</si>
  <si>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</si>
  <si>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</si>
  <si>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</si>
  <si>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</si>
  <si>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</si>
  <si>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</si>
  <si>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</si>
  <si>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</si>
  <si>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</si>
  <si>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</si>
  <si>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</si>
  <si>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</si>
  <si>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</si>
  <si>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</si>
  <si>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</si>
  <si>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</si>
  <si>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</si>
  <si>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</si>
  <si>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</si>
  <si>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</si>
  <si>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</si>
  <si>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</si>
  <si>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</si>
  <si>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</si>
  <si>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</si>
  <si>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</si>
  <si>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</si>
  <si>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</si>
  <si>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</si>
  <si>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</si>
  <si>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</si>
  <si>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</si>
  <si>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</si>
  <si>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</si>
  <si>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</si>
  <si>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</si>
  <si>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</si>
  <si>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</si>
  <si>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</si>
  <si>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</si>
  <si>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</si>
  <si>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</si>
  <si>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</si>
  <si>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</si>
  <si>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</si>
  <si>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</si>
  <si>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</si>
  <si>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</si>
  <si>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</si>
  <si>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</si>
  <si>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</si>
  <si>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</si>
  <si>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</si>
  <si>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</si>
  <si>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</si>
  <si>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</si>
  <si>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</si>
  <si>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</si>
  <si>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</si>
  <si>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</si>
  <si>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</si>
  <si>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</si>
  <si>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</si>
  <si>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</si>
  <si>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</si>
  <si>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</si>
  <si>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</si>
  <si>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</si>
  <si>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</si>
  <si>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</si>
  <si>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</si>
  <si>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</si>
  <si>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</si>
  <si>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</si>
  <si>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</si>
  <si>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</si>
  <si>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</si>
  <si>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</si>
  <si>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</si>
  <si>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</si>
  <si>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</si>
  <si>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</si>
  <si>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</si>
  <si>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</si>
  <si>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</si>
  <si>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</si>
  <si>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</si>
  <si>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</si>
  <si>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</si>
  <si>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</si>
  <si>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</si>
  <si>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</si>
  <si>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</si>
  <si>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</si>
  <si>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</si>
  <si>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</si>
  <si>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</si>
  <si>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</si>
  <si>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</si>
  <si>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</si>
  <si>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</si>
  <si>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</si>
  <si>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</si>
  <si>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</si>
  <si>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</si>
  <si>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</si>
  <si>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</si>
  <si>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</si>
  <si>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</si>
  <si>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</si>
  <si>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</si>
  <si>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</si>
  <si>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</si>
  <si>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</si>
  <si>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</si>
  <si>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</si>
  <si>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</si>
  <si>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</si>
  <si>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</si>
  <si>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</si>
  <si>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</si>
  <si>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</si>
  <si>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</si>
  <si>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</si>
  <si>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</si>
  <si>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</si>
  <si>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</si>
  <si>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</si>
  <si>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</si>
  <si>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</si>
  <si>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</si>
  <si>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</si>
  <si>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</si>
  <si>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</si>
  <si>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</si>
  <si>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</si>
  <si>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</si>
  <si>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</si>
  <si>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</si>
  <si>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</si>
  <si>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</si>
  <si>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</si>
  <si>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</si>
  <si>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</si>
  <si>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</si>
  <si>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</si>
  <si>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</si>
  <si>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</si>
  <si>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</si>
  <si>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</si>
  <si>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</si>
  <si>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</si>
  <si>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</si>
  <si>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</si>
  <si>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</si>
  <si>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</si>
  <si>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</si>
  <si>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</si>
  <si>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</si>
  <si>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</si>
  <si>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</si>
  <si>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</si>
  <si>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</si>
  <si>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</si>
  <si>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</si>
  <si>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</si>
  <si>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</si>
  <si>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</si>
  <si>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</si>
  <si>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</si>
  <si>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</si>
  <si>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</si>
  <si>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</si>
  <si>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</si>
  <si>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</si>
  <si>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</si>
  <si>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</si>
  <si>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</si>
  <si>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</si>
  <si>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</si>
  <si>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</si>
  <si>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</si>
  <si>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</si>
  <si>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</si>
  <si>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</si>
  <si>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</si>
  <si>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</si>
  <si>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</si>
  <si>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</si>
  <si>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</si>
  <si>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</si>
  <si>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</si>
  <si>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</si>
  <si>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</si>
  <si>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</si>
  <si>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</si>
  <si>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</si>
  <si>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</si>
  <si>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</si>
  <si>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</si>
  <si>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</si>
  <si>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</si>
  <si>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</si>
  <si>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</si>
  <si>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</si>
  <si>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</si>
  <si>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</si>
  <si>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</si>
  <si>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</si>
  <si>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</si>
  <si>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</si>
  <si>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</si>
  <si>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</si>
  <si>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</si>
  <si>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</si>
  <si>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</si>
  <si>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</si>
  <si>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</si>
  <si>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</si>
  <si>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</si>
  <si>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</si>
  <si>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</si>
  <si>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</si>
  <si>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</si>
  <si>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</si>
  <si>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</si>
  <si>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</si>
  <si>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</si>
  <si>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</si>
  <si>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</si>
  <si>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</si>
  <si>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</si>
  <si>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</si>
  <si>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</si>
  <si>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</si>
  <si>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</si>
  <si>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</si>
  <si>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</si>
  <si>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</si>
  <si>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</si>
  <si>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</si>
  <si>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</si>
  <si>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</si>
  <si>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</si>
  <si>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</si>
  <si>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</si>
  <si>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</si>
  <si>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</si>
  <si>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</si>
  <si>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</si>
  <si>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</si>
  <si>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</si>
  <si>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</si>
  <si>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</si>
  <si>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</si>
  <si>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</si>
  <si>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</si>
  <si>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</si>
  <si>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</si>
  <si>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</si>
  <si>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</si>
  <si>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</si>
  <si>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</si>
  <si>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</si>
  <si>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</si>
  <si>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</si>
  <si>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</si>
  <si>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</si>
  <si>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</si>
  <si>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</si>
  <si>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</si>
  <si>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</si>
  <si>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</si>
  <si>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</si>
  <si>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</si>
  <si>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</si>
  <si>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</si>
  <si>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</si>
  <si>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</si>
  <si>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</si>
  <si>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</si>
  <si>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</si>
  <si>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</si>
  <si>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</si>
  <si>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</si>
  <si>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</si>
  <si>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</si>
  <si>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</si>
  <si>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</si>
  <si>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</si>
  <si>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</si>
  <si>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</si>
  <si>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</si>
  <si>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</si>
  <si>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</si>
  <si>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</si>
  <si>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</si>
  <si>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</si>
  <si>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</si>
  <si>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</si>
  <si>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</si>
  <si>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</si>
  <si>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</si>
  <si>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</si>
  <si>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</si>
  <si>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</si>
  <si>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</si>
  <si>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</si>
  <si>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</si>
  <si>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</si>
  <si>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</si>
  <si>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</si>
  <si>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</si>
  <si>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</si>
  <si>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</si>
  <si>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</si>
  <si>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</si>
  <si>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</si>
  <si>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</si>
  <si>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</si>
  <si>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</si>
  <si>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</si>
  <si>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</si>
  <si>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</si>
  <si>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</si>
  <si>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</si>
  <si>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</si>
  <si>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</si>
  <si>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</si>
  <si>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</si>
  <si>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</si>
  <si>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</si>
  <si>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</si>
  <si>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</si>
  <si>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</si>
  <si>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</si>
  <si>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</si>
  <si>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</si>
  <si>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</si>
  <si>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</si>
  <si>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</si>
  <si>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</si>
  <si>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</si>
  <si>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</si>
  <si>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</si>
  <si>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</si>
  <si>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</si>
  <si>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</si>
  <si>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</si>
  <si>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</si>
  <si>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</si>
  <si>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</si>
  <si>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</si>
  <si>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</si>
  <si>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</si>
  <si>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</si>
  <si>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</si>
  <si>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</si>
  <si>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</si>
  <si>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</si>
  <si>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</si>
  <si>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</si>
  <si>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</si>
  <si>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</si>
  <si>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</si>
  <si>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</si>
  <si>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</si>
  <si>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</si>
  <si>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</si>
  <si>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</si>
  <si>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</si>
  <si>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</si>
  <si>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</si>
  <si>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</si>
  <si>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</si>
  <si>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</si>
  <si>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</si>
  <si>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</si>
  <si>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</si>
  <si>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</si>
  <si>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</si>
  <si>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</si>
  <si>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</si>
  <si>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</si>
  <si>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</si>
  <si>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</si>
  <si>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</si>
  <si>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</si>
  <si>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</si>
  <si>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</si>
  <si>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</si>
  <si>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</si>
  <si>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</si>
  <si>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</si>
  <si>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</si>
  <si>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</si>
  <si>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</si>
  <si>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</si>
  <si>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</si>
  <si>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</si>
  <si>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</si>
  <si>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</si>
  <si>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</si>
  <si>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</si>
  <si>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</si>
  <si>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</si>
  <si>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</si>
  <si>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</si>
  <si>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</si>
  <si>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</si>
  <si>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</si>
  <si>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</si>
  <si>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</si>
  <si>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</si>
  <si>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</si>
  <si>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</si>
  <si>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</si>
  <si>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</si>
  <si>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</si>
  <si>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</si>
  <si>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</si>
  <si>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</si>
  <si>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</si>
  <si>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</si>
  <si>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</si>
  <si>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</si>
  <si>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</si>
  <si>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</si>
  <si>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</si>
  <si>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</si>
  <si>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</si>
  <si>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</si>
  <si>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</si>
  <si>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</si>
  <si>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</si>
  <si>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</si>
  <si>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</si>
  <si>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</si>
  <si>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</si>
  <si>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</si>
  <si>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</si>
  <si>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</si>
  <si>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</si>
  <si>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</si>
  <si>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</si>
  <si>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</si>
  <si>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</si>
  <si>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</si>
  <si>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</si>
  <si>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</si>
  <si>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</si>
  <si>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</si>
  <si>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</si>
  <si>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</si>
  <si>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</si>
  <si>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</si>
  <si>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</si>
  <si>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</si>
  <si>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</si>
  <si>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</si>
  <si>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</si>
  <si>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</si>
  <si>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</si>
  <si>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</si>
  <si>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</si>
  <si>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</si>
  <si>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</si>
  <si>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</si>
  <si>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</si>
  <si>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</si>
  <si>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</si>
  <si>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</si>
  <si>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</si>
  <si>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</si>
  <si>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</si>
  <si>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</si>
  <si>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</si>
  <si>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</si>
  <si>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</si>
  <si>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</si>
  <si>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</si>
  <si>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</si>
  <si>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</si>
  <si>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</si>
  <si>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</si>
  <si>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</si>
  <si>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</si>
  <si>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</si>
  <si>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</si>
  <si>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</si>
  <si>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</si>
  <si>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</si>
  <si>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</si>
  <si>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</si>
  <si>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</si>
  <si>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</si>
  <si>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</si>
  <si>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</si>
  <si>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</si>
  <si>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</si>
  <si>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</si>
  <si>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</si>
  <si>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</si>
  <si>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</si>
  <si>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</si>
  <si>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</si>
  <si>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</si>
  <si>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</si>
  <si>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</si>
  <si>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</si>
  <si>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</si>
  <si>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</si>
  <si>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</si>
  <si>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</si>
  <si>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</si>
  <si>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</si>
  <si>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</si>
  <si>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</si>
  <si>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</si>
  <si>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</si>
  <si>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</si>
  <si>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</si>
  <si>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</si>
  <si>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</si>
  <si>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</si>
  <si>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</si>
  <si>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</si>
  <si>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</si>
  <si>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</si>
  <si>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</si>
  <si>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</si>
  <si>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</si>
  <si>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</si>
  <si>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</si>
  <si>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</si>
  <si>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</si>
  <si>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</si>
  <si>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</si>
  <si>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</si>
  <si>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</si>
  <si>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</si>
  <si>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</si>
  <si>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</si>
  <si>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</si>
  <si>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</si>
  <si>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</si>
  <si>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</si>
  <si>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</si>
  <si>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</si>
  <si>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</si>
  <si>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</si>
  <si>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</si>
  <si>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</si>
  <si>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</si>
  <si>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</si>
  <si>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</si>
  <si>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</si>
  <si>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</si>
  <si>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</si>
  <si>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</si>
  <si>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</si>
  <si>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</si>
  <si>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</si>
  <si>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</si>
  <si>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</si>
  <si>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</si>
  <si>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</si>
  <si>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</si>
  <si>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</si>
  <si>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</si>
  <si>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</si>
  <si>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</si>
  <si>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</si>
  <si>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</si>
  <si>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</si>
  <si>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</si>
  <si>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</si>
  <si>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</si>
  <si>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</si>
  <si>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</si>
  <si>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</si>
  <si>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</si>
  <si>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</si>
  <si>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</si>
  <si>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</si>
  <si>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</si>
  <si>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</si>
  <si>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</si>
  <si>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</si>
  <si>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</si>
  <si>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</si>
  <si>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</si>
  <si>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</si>
  <si>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</si>
  <si>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</si>
  <si>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</si>
  <si>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</si>
  <si>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</si>
  <si>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</si>
  <si>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</si>
  <si>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</si>
  <si>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</si>
  <si>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</si>
  <si>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</si>
  <si>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</si>
  <si>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</si>
  <si>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</si>
  <si>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</si>
  <si>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</si>
  <si>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</si>
  <si>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</si>
  <si>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</si>
  <si>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</si>
  <si>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</si>
  <si>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</si>
  <si>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</si>
  <si>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</si>
  <si>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</si>
  <si>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</si>
  <si>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</si>
  <si>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</si>
  <si>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</si>
  <si>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</si>
  <si>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</si>
  <si>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</si>
  <si>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</si>
  <si>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</si>
  <si>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</si>
  <si>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</si>
  <si>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</si>
  <si>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</si>
  <si>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</si>
  <si>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</si>
  <si>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</si>
  <si>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</si>
  <si>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</si>
  <si>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</si>
  <si>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</si>
  <si>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</si>
  <si>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</si>
  <si>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</si>
  <si>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</si>
  <si>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</si>
  <si>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</si>
  <si>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</si>
  <si>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</si>
  <si>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</si>
  <si>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</si>
  <si>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</si>
  <si>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</si>
  <si>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</si>
  <si>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</si>
  <si>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</si>
  <si>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</si>
  <si>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</si>
  <si>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</si>
  <si>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</si>
  <si>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</si>
  <si>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</si>
  <si>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</si>
  <si>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</si>
  <si>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</si>
  <si>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</si>
  <si>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</si>
  <si>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</si>
  <si>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</si>
  <si>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</si>
  <si>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</si>
  <si>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</si>
  <si>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</si>
  <si>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</si>
  <si>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</si>
  <si>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</si>
  <si>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</si>
  <si>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</si>
  <si>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</si>
  <si>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</si>
  <si>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</si>
  <si>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</si>
  <si>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</si>
  <si>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</si>
  <si>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</si>
  <si>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</si>
  <si>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</si>
  <si>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</si>
  <si>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</si>
  <si>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</si>
  <si>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</si>
  <si>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</si>
  <si>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</si>
  <si>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</si>
  <si>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</si>
  <si>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</si>
  <si>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</si>
  <si>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</si>
  <si>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</si>
  <si>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</si>
  <si>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</si>
  <si>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</si>
  <si>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</si>
  <si>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</si>
  <si>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</si>
  <si>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</si>
  <si>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</si>
  <si>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</si>
  <si>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</si>
  <si>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</si>
  <si>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</si>
  <si>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</si>
  <si>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</si>
  <si>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</si>
  <si>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</si>
  <si>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</si>
  <si>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</si>
  <si>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</si>
  <si>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</si>
  <si>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</si>
  <si>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</si>
  <si>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</si>
  <si>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</si>
  <si>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</si>
  <si>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</si>
  <si>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</si>
  <si>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</si>
  <si>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</si>
  <si>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</si>
  <si>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</si>
  <si>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</si>
  <si>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</si>
  <si>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</si>
  <si>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</si>
  <si>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</si>
  <si>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</si>
  <si>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</si>
  <si>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</si>
  <si>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</si>
  <si>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</si>
  <si>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</si>
  <si>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</si>
  <si>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</si>
  <si>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</si>
  <si>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</si>
  <si>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</si>
  <si>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</si>
  <si>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</si>
  <si>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</si>
  <si>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</si>
  <si>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</si>
  <si>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</si>
  <si>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</si>
  <si>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</si>
  <si>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</si>
  <si>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</si>
  <si>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</si>
  <si>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</si>
  <si>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</si>
  <si>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</si>
  <si>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</si>
  <si>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</si>
  <si>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</si>
  <si>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</si>
  <si>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</si>
  <si>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</si>
  <si>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</si>
  <si>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</si>
  <si>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</si>
  <si>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</si>
  <si>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</si>
  <si>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</si>
  <si>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</si>
  <si>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</si>
  <si>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</si>
  <si>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</si>
  <si>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</si>
  <si>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</si>
  <si>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</si>
  <si>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</si>
  <si>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</si>
  <si>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</si>
  <si>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</si>
  <si>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</si>
  <si>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</si>
  <si>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</si>
  <si>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</si>
  <si>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</si>
  <si>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</si>
  <si>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</si>
  <si>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</si>
  <si>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</si>
  <si>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</si>
  <si>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</si>
  <si>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</si>
  <si>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</si>
  <si>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</si>
  <si>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</si>
  <si>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</si>
  <si>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</si>
  <si>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</si>
  <si>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</si>
  <si>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</si>
  <si>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</si>
  <si>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</si>
  <si>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</si>
  <si>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</si>
  <si>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</si>
  <si>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</si>
  <si>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</si>
  <si>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</si>
  <si>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</si>
  <si>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</si>
  <si>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</si>
  <si>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</si>
  <si>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</si>
  <si>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</si>
  <si>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</si>
  <si>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</si>
  <si>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</si>
  <si>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</si>
  <si>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</si>
  <si>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</si>
  <si>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</si>
  <si>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</si>
  <si>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</si>
  <si>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</si>
  <si>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</si>
  <si>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</si>
  <si>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</si>
  <si>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</si>
  <si>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</si>
  <si>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</si>
  <si>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</si>
  <si>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</si>
  <si>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</si>
  <si>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</si>
  <si>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</si>
  <si>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</si>
  <si>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</si>
  <si>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</si>
  <si>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</si>
  <si>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</si>
  <si>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</si>
  <si>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</si>
  <si>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</si>
  <si>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</si>
  <si>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</si>
  <si>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</si>
  <si>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</si>
  <si>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</si>
  <si>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</si>
  <si>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</si>
  <si>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</si>
  <si>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</si>
  <si>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</si>
  <si>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</si>
  <si>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</si>
  <si>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</si>
  <si>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</si>
  <si>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</si>
  <si>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</si>
  <si>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</si>
  <si>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</si>
  <si>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</si>
  <si>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</si>
  <si>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</si>
  <si>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</si>
  <si>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</si>
  <si>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</si>
  <si>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</si>
  <si>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</si>
  <si>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</si>
  <si>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</si>
  <si>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</si>
  <si>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</si>
  <si>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</si>
  <si>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</si>
  <si>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</si>
  <si>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</si>
  <si>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</si>
  <si>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</si>
  <si>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</si>
  <si>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</si>
  <si>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</si>
  <si>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</si>
  <si>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</si>
  <si>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</si>
  <si>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</si>
  <si>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</si>
  <si>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</si>
  <si>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</si>
  <si>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</si>
  <si>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</si>
  <si>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</si>
  <si>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</si>
  <si>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</si>
  <si>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</si>
  <si>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</si>
  <si>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</si>
  <si>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</si>
  <si>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</si>
  <si>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</si>
  <si>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</si>
  <si>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</si>
  <si>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</si>
  <si>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</si>
  <si>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</si>
  <si>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</si>
  <si>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</si>
  <si>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</si>
  <si>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</si>
  <si>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</si>
  <si>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</si>
  <si>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</si>
  <si>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</si>
  <si>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</si>
  <si>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</si>
  <si>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</si>
  <si>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</si>
  <si>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</si>
  <si>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</si>
  <si>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</si>
  <si>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</si>
  <si>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</si>
  <si>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</si>
  <si>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</si>
  <si>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</si>
  <si>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</si>
  <si>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</si>
  <si>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</si>
  <si>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</si>
  <si>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</si>
  <si>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</si>
  <si>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</si>
  <si>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</si>
  <si>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</si>
  <si>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</si>
  <si>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</si>
  <si>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</si>
  <si>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</si>
  <si>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</si>
  <si>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</si>
  <si>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</si>
  <si>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</si>
  <si>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</si>
  <si>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</si>
  <si>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</si>
  <si>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</si>
  <si>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</si>
  <si>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</si>
  <si>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</si>
  <si>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</si>
  <si>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</si>
  <si>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</si>
  <si>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</si>
  <si>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</si>
  <si>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</si>
  <si>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</si>
  <si>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</si>
  <si>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</si>
  <si>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</si>
  <si>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</si>
  <si>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</si>
  <si>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</si>
  <si>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</si>
  <si>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</si>
  <si>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</si>
  <si>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</si>
  <si>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</si>
  <si>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</si>
  <si>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</si>
  <si>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</si>
  <si>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</si>
  <si>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</si>
  <si>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</si>
  <si>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</si>
  <si>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</si>
  <si>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</si>
  <si>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</si>
  <si>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</si>
  <si>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</si>
  <si>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</si>
  <si>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</si>
  <si>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</si>
  <si>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</si>
  <si>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</si>
  <si>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</si>
  <si>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</si>
  <si>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</si>
  <si>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</si>
  <si>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</si>
  <si>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</si>
  <si>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</si>
  <si>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</si>
  <si>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</si>
  <si>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</si>
  <si>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</si>
  <si>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</si>
  <si>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</si>
  <si>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</si>
  <si>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</si>
  <si>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</si>
  <si>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</si>
  <si>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</si>
  <si>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</si>
  <si>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</si>
  <si>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</si>
  <si>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</si>
  <si>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</si>
  <si>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</si>
  <si>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</si>
  <si>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</si>
  <si>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</si>
  <si>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</si>
  <si>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</si>
  <si>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</si>
  <si>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</si>
  <si>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</si>
  <si>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</si>
  <si>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</si>
  <si>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</si>
  <si>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</si>
  <si>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</si>
  <si>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</si>
  <si>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</si>
  <si>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</si>
  <si>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</si>
  <si>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</si>
  <si>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</si>
  <si>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</si>
  <si>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</si>
  <si>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</si>
  <si>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</si>
  <si>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</si>
  <si>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</si>
  <si>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</si>
  <si>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</si>
  <si>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</si>
  <si>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</si>
  <si>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</si>
  <si>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</si>
  <si>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</si>
  <si>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</si>
  <si>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</si>
  <si>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</si>
  <si>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</si>
  <si>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</si>
  <si>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</si>
  <si>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</si>
  <si>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</si>
  <si>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</si>
  <si>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</si>
  <si>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</si>
  <si>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</si>
  <si>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</si>
  <si>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</si>
  <si>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</si>
  <si>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</si>
  <si>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</si>
  <si>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</si>
  <si>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</si>
  <si>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</si>
  <si>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</si>
  <si>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</si>
  <si>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</si>
  <si>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</si>
  <si>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</si>
  <si>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</si>
  <si>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</si>
  <si>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</si>
  <si>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</si>
  <si>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</si>
  <si>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</si>
  <si>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</si>
  <si>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</si>
  <si>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</si>
  <si>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</si>
  <si>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</si>
  <si>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</si>
  <si>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</si>
  <si>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</si>
  <si>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</si>
  <si>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</si>
  <si>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</si>
  <si>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</si>
  <si>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</si>
  <si>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</si>
  <si>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</si>
  <si>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</si>
  <si>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</si>
  <si>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</si>
  <si>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</si>
  <si>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</si>
  <si>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</si>
  <si>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</si>
  <si>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</si>
  <si>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</si>
  <si>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</si>
  <si>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</si>
  <si>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</si>
  <si>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</si>
  <si>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</si>
  <si>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</si>
  <si>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</si>
  <si>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</si>
  <si>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</si>
  <si>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</si>
  <si>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</si>
  <si>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</si>
  <si>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</si>
  <si>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</si>
  <si>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</si>
  <si>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</si>
  <si>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</si>
  <si>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</si>
  <si>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</si>
  <si>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</si>
  <si>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</si>
  <si>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</si>
  <si>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</si>
  <si>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</si>
  <si>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</si>
  <si>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</si>
  <si>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</si>
  <si>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</si>
  <si>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</si>
  <si>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</si>
  <si>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</si>
  <si>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</si>
  <si>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</si>
  <si>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</si>
  <si>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</si>
  <si>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</si>
  <si>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</si>
  <si>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</si>
  <si>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</si>
  <si>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</si>
  <si>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</si>
  <si>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</si>
  <si>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</si>
  <si>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</si>
  <si>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</si>
  <si>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</si>
  <si>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</si>
  <si>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</si>
  <si>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</si>
  <si>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</si>
  <si>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</si>
  <si>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</si>
  <si>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</si>
  <si>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</si>
  <si>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</si>
  <si>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</si>
  <si>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</si>
  <si>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</si>
  <si>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</si>
  <si>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</si>
  <si>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</si>
  <si>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</si>
  <si>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</si>
  <si>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</si>
  <si>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</si>
  <si>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</si>
  <si>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</si>
  <si>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</si>
  <si>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</si>
  <si>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</si>
  <si>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</si>
  <si>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</si>
  <si>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</si>
  <si>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</si>
  <si>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</si>
  <si>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</si>
  <si>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</si>
  <si>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</si>
  <si>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</si>
  <si>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</si>
  <si>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</si>
  <si>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</si>
  <si>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</si>
  <si>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</si>
  <si>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</si>
  <si>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</si>
  <si>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</si>
  <si>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</si>
  <si>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</si>
  <si>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</si>
  <si>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</si>
  <si>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</si>
  <si>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</si>
  <si>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</si>
  <si>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</si>
  <si>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</si>
  <si>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</si>
  <si>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</si>
  <si>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</si>
  <si>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</si>
  <si>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</si>
  <si>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</si>
  <si>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</si>
  <si>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</si>
  <si>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</si>
  <si>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</si>
  <si>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</si>
  <si>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</si>
  <si>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</si>
  <si>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</si>
  <si>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</si>
  <si>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</si>
  <si>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</si>
  <si>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</si>
  <si>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</si>
  <si>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</si>
  <si>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</si>
  <si>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</si>
  <si>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</si>
  <si>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</si>
  <si>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</si>
  <si>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</si>
  <si>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</si>
  <si>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</si>
  <si>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</si>
  <si>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</si>
  <si>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</si>
  <si>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</si>
  <si>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</si>
  <si>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</si>
  <si>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</si>
  <si>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</si>
  <si>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</si>
  <si>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</si>
  <si>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</si>
  <si>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</si>
  <si>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</si>
  <si>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</si>
  <si>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</si>
  <si>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</si>
  <si>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</si>
  <si>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</si>
  <si>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</si>
  <si>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</si>
  <si>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</si>
  <si>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</si>
  <si>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</si>
  <si>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</si>
  <si>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</si>
  <si>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</si>
  <si>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</si>
  <si>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</si>
  <si>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</si>
  <si>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</si>
  <si>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</si>
  <si>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</si>
  <si>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</si>
  <si>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</si>
  <si>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</si>
  <si>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</si>
  <si>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</si>
  <si>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</si>
  <si>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</si>
  <si>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</si>
  <si>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</si>
  <si>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</si>
  <si>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</si>
  <si>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</si>
  <si>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</si>
  <si>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</si>
  <si>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</si>
  <si>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</si>
  <si>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</si>
  <si>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</si>
  <si>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</si>
  <si>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</si>
  <si>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</si>
  <si>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</si>
  <si>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</si>
  <si>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</si>
  <si>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</si>
  <si>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</si>
  <si>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</si>
  <si>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</si>
  <si>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</si>
  <si>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</si>
  <si>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</si>
  <si>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</si>
  <si>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</si>
  <si>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</si>
  <si>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</si>
  <si>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</si>
  <si>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</si>
  <si>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</si>
  <si>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</si>
  <si>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</si>
  <si>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</si>
  <si>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</si>
  <si>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</si>
  <si>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</si>
  <si>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</si>
  <si>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</si>
  <si>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</si>
  <si>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</si>
  <si>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</si>
  <si>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</si>
  <si>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</si>
  <si>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</si>
  <si>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</si>
  <si>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</si>
  <si>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</si>
  <si>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</si>
  <si>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</si>
  <si>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</si>
  <si>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</si>
  <si>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</si>
  <si>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</si>
  <si>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</si>
  <si>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</si>
  <si>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</si>
  <si>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</si>
  <si>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</si>
  <si>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</si>
  <si>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</si>
  <si>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</si>
  <si>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</si>
  <si>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</si>
  <si>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</si>
  <si>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</si>
  <si>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</si>
  <si>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</si>
  <si>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</si>
  <si>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</si>
  <si>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</si>
  <si>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</si>
  <si>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</si>
  <si>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</si>
  <si>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</si>
  <si>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</si>
  <si>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</si>
  <si>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</si>
  <si>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</si>
  <si>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</si>
  <si>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</si>
  <si>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</si>
  <si>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</si>
  <si>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</si>
  <si>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</si>
  <si>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</si>
  <si>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</si>
  <si>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</si>
  <si>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</si>
  <si>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</si>
  <si>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</si>
  <si>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</si>
  <si>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</si>
  <si>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</si>
  <si>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</si>
  <si>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</si>
  <si>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</si>
  <si>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</si>
  <si>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</si>
  <si>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</si>
  <si>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</si>
  <si>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</si>
  <si>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</si>
  <si>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</si>
  <si>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</si>
  <si>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</si>
  <si>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</si>
  <si>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</si>
  <si>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</si>
  <si>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</si>
  <si>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</si>
  <si>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</si>
  <si>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</si>
  <si>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</si>
  <si>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</si>
  <si>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</si>
  <si>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</si>
  <si>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</si>
  <si>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</si>
  <si>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</si>
  <si>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</si>
  <si>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</si>
  <si>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</si>
  <si>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</si>
  <si>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</si>
  <si>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</si>
  <si>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</si>
  <si>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</si>
  <si>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</si>
  <si>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</si>
  <si>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</si>
  <si>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</si>
  <si>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</si>
  <si>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</si>
  <si>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</si>
  <si>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</si>
  <si>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</si>
  <si>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</si>
  <si>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</si>
  <si>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</si>
  <si>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</si>
  <si>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</si>
  <si>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</si>
  <si>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</si>
  <si>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</si>
  <si>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</si>
  <si>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</si>
  <si>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</si>
  <si>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</si>
  <si>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</si>
  <si>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</si>
  <si>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</si>
  <si>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</si>
  <si>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</si>
  <si>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</si>
  <si>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</si>
  <si>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</si>
  <si>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</si>
  <si>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</si>
  <si>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</si>
  <si>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</si>
  <si>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</si>
  <si>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</si>
  <si>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</si>
  <si>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</si>
  <si>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</si>
  <si>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</si>
  <si>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</si>
  <si>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</si>
  <si>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</si>
  <si>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</si>
  <si>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</si>
  <si>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</si>
  <si>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</si>
  <si>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</si>
  <si>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</si>
  <si>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</si>
  <si>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</si>
  <si>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</si>
  <si>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</si>
  <si>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</si>
  <si>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</si>
  <si>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</si>
  <si>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</si>
  <si>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</si>
  <si>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</si>
  <si>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</si>
  <si>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</si>
  <si>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</si>
  <si>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</si>
  <si>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</si>
  <si>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</si>
  <si>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</si>
  <si>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</si>
  <si>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</si>
  <si>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</si>
  <si>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</si>
  <si>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</si>
  <si>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</si>
  <si>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</si>
  <si>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</si>
  <si>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</si>
  <si>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</si>
  <si>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</si>
  <si>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</si>
  <si>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</si>
  <si>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</si>
  <si>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</si>
  <si>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</si>
  <si>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</si>
  <si>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</si>
  <si>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</si>
  <si>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</si>
  <si>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</si>
  <si>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</si>
  <si>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</si>
  <si>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</si>
  <si>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</si>
  <si>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</si>
  <si>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</si>
  <si>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</si>
  <si>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</si>
  <si>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</si>
  <si>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</si>
  <si>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</si>
  <si>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</si>
  <si>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</si>
  <si>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</si>
  <si>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</si>
  <si>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</si>
  <si>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</si>
  <si>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</si>
  <si>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</si>
  <si>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</si>
  <si>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</si>
  <si>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</si>
  <si>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</si>
  <si>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</si>
  <si>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</si>
  <si>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</si>
  <si>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</si>
  <si>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</si>
  <si>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</si>
  <si>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</si>
  <si>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</si>
  <si>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</si>
  <si>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</si>
  <si>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</si>
  <si>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</si>
  <si>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</si>
  <si>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</si>
  <si>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</si>
  <si>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</si>
  <si>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</si>
  <si>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</si>
  <si>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</si>
  <si>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</si>
  <si>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</si>
  <si>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</si>
  <si>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</si>
  <si>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</si>
  <si>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</si>
  <si>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</si>
  <si>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</si>
  <si>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</si>
  <si>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</si>
  <si>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</si>
  <si>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</si>
  <si>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</si>
  <si>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</si>
  <si>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</si>
  <si>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</si>
  <si>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</si>
  <si>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</si>
  <si>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</si>
  <si>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</si>
  <si>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</si>
  <si>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</si>
  <si>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</si>
  <si>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</si>
  <si>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</si>
  <si>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</si>
  <si>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</si>
  <si>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</si>
  <si>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</si>
  <si>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</si>
  <si>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</si>
  <si>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</si>
  <si>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</si>
  <si>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</si>
  <si>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</si>
  <si>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</si>
  <si>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</si>
  <si>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</si>
  <si>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</si>
  <si>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</si>
  <si>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</si>
  <si>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</si>
  <si>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</si>
  <si>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</si>
  <si>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</si>
  <si>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</si>
  <si>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</si>
  <si>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</si>
  <si>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</si>
  <si>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</si>
  <si>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</si>
  <si>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</si>
  <si>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</si>
  <si>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</si>
  <si>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</si>
  <si>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</si>
  <si>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</si>
  <si>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</si>
  <si>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</si>
  <si>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</si>
  <si>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</si>
  <si>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</si>
  <si>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</si>
  <si>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</si>
  <si>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</si>
  <si>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</si>
  <si>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</si>
  <si>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</si>
  <si>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</si>
  <si>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</si>
  <si>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</si>
  <si>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</si>
  <si>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</si>
  <si>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</si>
  <si>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</si>
  <si>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</si>
  <si>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</si>
  <si>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</si>
  <si>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</si>
  <si>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</si>
  <si>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</si>
  <si>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</si>
  <si>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</si>
  <si>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</si>
  <si>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</si>
  <si>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</si>
  <si>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</si>
  <si>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</si>
  <si>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</si>
  <si>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</si>
  <si>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</si>
  <si>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</si>
  <si>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</si>
  <si>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</si>
  <si>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</si>
  <si>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</si>
  <si>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</si>
  <si>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</si>
  <si>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</si>
  <si>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</si>
  <si>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</si>
  <si>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</si>
  <si>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</si>
  <si>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</si>
  <si>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</si>
  <si>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</si>
  <si>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</si>
  <si>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</si>
  <si>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</si>
  <si>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</si>
  <si>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</si>
  <si>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</si>
  <si>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</si>
  <si>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</si>
  <si>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</si>
  <si>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</si>
  <si>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</si>
  <si>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</si>
  <si>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</si>
  <si>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</si>
  <si>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</si>
  <si>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</si>
  <si>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</si>
  <si>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</si>
  <si>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</si>
  <si>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</si>
  <si>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</si>
  <si>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</si>
  <si>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</si>
  <si>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</si>
  <si>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</si>
  <si>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</si>
  <si>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</si>
  <si>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</si>
  <si>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</si>
  <si>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</si>
  <si>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</si>
  <si>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</si>
  <si>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</si>
  <si>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</si>
  <si>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</si>
  <si>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</si>
  <si>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</si>
  <si>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</si>
  <si>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</si>
  <si>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</si>
  <si>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</si>
  <si>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</si>
  <si>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</si>
  <si>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</si>
  <si>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</si>
  <si>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</si>
  <si>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</si>
  <si>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</si>
  <si>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</si>
  <si>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</si>
  <si>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</si>
  <si>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</si>
  <si>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</si>
  <si>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</si>
  <si>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</si>
  <si>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</si>
  <si>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</si>
  <si>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</si>
  <si>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</si>
  <si>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</si>
  <si>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</si>
  <si>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</si>
  <si>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</si>
  <si>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</si>
  <si>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</si>
  <si>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</si>
  <si>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</si>
  <si>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</si>
  <si>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</si>
  <si>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</si>
  <si>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</si>
  <si>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</si>
  <si>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</si>
  <si>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</si>
  <si>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</si>
  <si>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</si>
  <si>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</si>
  <si>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</si>
  <si>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</si>
  <si>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</si>
  <si>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</si>
  <si>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</si>
  <si>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</si>
  <si>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</si>
  <si>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</si>
  <si>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</si>
  <si>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</si>
  <si>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</si>
  <si>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</si>
  <si>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</si>
  <si>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</si>
  <si>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</si>
  <si>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</si>
  <si>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</si>
  <si>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</si>
  <si>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</si>
  <si>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</si>
  <si>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</si>
  <si>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</si>
  <si>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</si>
  <si>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</si>
  <si>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</si>
  <si>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</si>
  <si>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</si>
  <si>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</si>
  <si>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</si>
  <si>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</si>
  <si>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</si>
  <si>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</si>
  <si>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</si>
  <si>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</si>
  <si>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</si>
  <si>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</si>
  <si>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</si>
  <si>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</si>
  <si>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</si>
  <si>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</si>
  <si>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</si>
  <si>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</si>
  <si>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</si>
  <si>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</si>
  <si>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</si>
  <si>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</si>
  <si>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</si>
  <si>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</si>
  <si>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</si>
  <si>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</si>
  <si>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</si>
  <si>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</si>
  <si>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</si>
  <si>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</si>
  <si>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</si>
  <si>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</si>
  <si>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</si>
  <si>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</si>
  <si>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</si>
  <si>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</si>
  <si>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</si>
  <si>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</si>
  <si>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</si>
  <si>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</si>
  <si>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</si>
  <si>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</si>
  <si>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</si>
  <si>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</si>
  <si>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</si>
  <si>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</si>
  <si>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</si>
  <si>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</si>
  <si>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</si>
  <si>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</si>
  <si>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</si>
  <si>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</si>
  <si>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</si>
  <si>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</si>
  <si>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</si>
  <si>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</si>
  <si>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</si>
  <si>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</si>
  <si>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</si>
  <si>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</si>
  <si>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</si>
  <si>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</si>
  <si>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</si>
  <si>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</si>
  <si>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</si>
  <si>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</si>
  <si>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</si>
  <si>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</si>
  <si>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</si>
  <si>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</si>
  <si>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</si>
  <si>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</si>
  <si>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</si>
  <si>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</si>
  <si>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</si>
  <si>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</si>
  <si>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</si>
  <si>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</si>
  <si>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</si>
  <si>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</si>
  <si>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</si>
  <si>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</si>
  <si>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</si>
  <si>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</si>
  <si>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</si>
  <si>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</si>
  <si>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</si>
  <si>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</si>
  <si>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</si>
  <si>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</si>
  <si>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</si>
  <si>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</si>
  <si>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</si>
  <si>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</si>
  <si>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</si>
  <si>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</si>
  <si>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</si>
  <si>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</si>
  <si>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</si>
  <si>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</si>
  <si>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</si>
  <si>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</si>
  <si>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</si>
  <si>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</si>
  <si>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</si>
  <si>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</si>
  <si>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</si>
  <si>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</si>
  <si>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</si>
  <si>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</si>
  <si>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</si>
  <si>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</si>
  <si>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</si>
  <si>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</si>
  <si>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</si>
  <si>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</si>
  <si>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</si>
  <si>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</si>
  <si>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</si>
  <si>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</si>
  <si>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</si>
  <si>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</si>
  <si>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</si>
  <si>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</si>
  <si>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</si>
  <si>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</si>
  <si>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</si>
  <si>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</si>
  <si>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</si>
  <si>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</si>
  <si>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</si>
  <si>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</si>
  <si>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</si>
  <si>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</si>
  <si>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</si>
  <si>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</si>
  <si>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</si>
  <si>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</si>
  <si>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</si>
  <si>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</si>
  <si>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</si>
  <si>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</si>
  <si>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</si>
  <si>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</si>
  <si>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</si>
  <si>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</si>
  <si>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</si>
  <si>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</si>
  <si>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</si>
  <si>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</si>
  <si>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</si>
  <si>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</si>
  <si>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</si>
  <si>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</si>
  <si>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</si>
  <si>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</si>
  <si>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</si>
  <si>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</si>
  <si>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</si>
  <si>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</si>
  <si>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</si>
  <si>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</si>
  <si>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</si>
  <si>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</si>
  <si>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</si>
  <si>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</si>
  <si>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</si>
  <si>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</si>
  <si>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</si>
  <si>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</si>
  <si>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</si>
  <si>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</si>
  <si>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</si>
  <si>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</si>
  <si>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</si>
  <si>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</si>
  <si>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</si>
  <si>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</si>
  <si>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</si>
  <si>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</si>
  <si>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</si>
  <si>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</si>
  <si>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</si>
  <si>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</si>
  <si>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</si>
  <si>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</si>
  <si>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</si>
  <si>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</si>
  <si>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</si>
  <si>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</si>
  <si>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</si>
  <si>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</si>
  <si>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</si>
  <si>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</si>
  <si>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</si>
  <si>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</si>
  <si>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</si>
  <si>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</si>
  <si>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</si>
  <si>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</si>
  <si>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</si>
  <si>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</si>
  <si>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</si>
  <si>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</si>
  <si>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</si>
  <si>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</si>
  <si>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</si>
  <si>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</si>
  <si>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</si>
  <si>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</si>
  <si>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</si>
  <si>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</si>
  <si>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</si>
  <si>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</si>
  <si>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</si>
  <si>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</si>
  <si>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</si>
  <si>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</si>
  <si>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</si>
  <si>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</si>
  <si>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</si>
  <si>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</si>
  <si>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</si>
  <si>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</si>
  <si>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</si>
  <si>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</si>
  <si>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</si>
  <si>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</si>
  <si>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</si>
  <si>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</si>
  <si>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</si>
  <si>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</si>
  <si>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</si>
  <si>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</si>
  <si>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</si>
  <si>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</si>
  <si>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</si>
  <si>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</si>
  <si>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</si>
  <si>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</si>
  <si>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</si>
  <si>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</si>
  <si>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</si>
  <si>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</si>
  <si>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</si>
  <si>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</si>
  <si>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</si>
  <si>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</si>
  <si>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</si>
  <si>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</si>
  <si>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</si>
  <si>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</si>
  <si>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</si>
  <si>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</si>
  <si>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</si>
  <si>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</si>
  <si>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</si>
  <si>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</si>
  <si>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</si>
  <si>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</si>
  <si>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</si>
  <si>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</si>
  <si>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</si>
  <si>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</si>
  <si>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</si>
  <si>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</si>
  <si>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</si>
  <si>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</si>
  <si>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</si>
  <si>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</si>
  <si>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</si>
  <si>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</si>
  <si>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</si>
  <si>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</si>
  <si>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</si>
  <si>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</si>
  <si>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</si>
  <si>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</si>
  <si>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</si>
  <si>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</si>
  <si>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</si>
  <si>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</si>
  <si>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</si>
  <si>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</si>
  <si>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</si>
  <si>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</si>
  <si>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</si>
  <si>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</si>
  <si>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</si>
  <si>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</si>
  <si>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</si>
  <si>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</si>
  <si>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</si>
  <si>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</si>
  <si>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</si>
  <si>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</si>
  <si>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</si>
  <si>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</si>
  <si>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</si>
  <si>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</si>
  <si>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</si>
  <si>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</si>
  <si>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</si>
  <si>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</si>
  <si>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</si>
  <si>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</si>
  <si>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</si>
  <si>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</si>
  <si>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</si>
  <si>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</si>
  <si>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</si>
  <si>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</si>
  <si>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</si>
  <si>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</si>
  <si>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</si>
  <si>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</si>
  <si>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</si>
  <si>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</si>
  <si>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</si>
  <si>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</si>
  <si>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</si>
  <si>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</si>
  <si>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</si>
  <si>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</si>
  <si>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</si>
  <si>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</si>
  <si>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</si>
  <si>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</si>
  <si>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</si>
  <si>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</si>
  <si>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</si>
  <si>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</si>
  <si>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</si>
  <si>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</si>
  <si>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</si>
  <si>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</si>
  <si>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</si>
  <si>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</si>
  <si>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</si>
  <si>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</si>
  <si>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</si>
  <si>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</si>
  <si>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</si>
  <si>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</si>
  <si>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</si>
  <si>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</si>
  <si>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</si>
  <si>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</si>
  <si>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</si>
  <si>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</si>
  <si>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</si>
  <si>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</si>
  <si>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</si>
  <si>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</si>
  <si>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</si>
  <si>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</si>
  <si>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</si>
  <si>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</si>
  <si>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</si>
  <si>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</si>
  <si>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</si>
  <si>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</si>
  <si>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</si>
  <si>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</si>
  <si>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</si>
  <si>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</si>
  <si>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</si>
  <si>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</si>
  <si>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</si>
  <si>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</si>
  <si>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</si>
  <si>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</si>
  <si>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</si>
  <si>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</si>
  <si>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</si>
  <si>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</si>
  <si>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</si>
  <si>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</si>
  <si>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</si>
  <si>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</si>
  <si>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</si>
  <si>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</si>
  <si>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</si>
  <si>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</si>
  <si>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</si>
  <si>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</si>
  <si>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</si>
  <si>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</si>
  <si>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</si>
  <si>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</si>
  <si>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</si>
  <si>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</si>
  <si>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</si>
  <si>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</si>
  <si>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</si>
  <si>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</si>
  <si>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</si>
  <si>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</si>
  <si>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</si>
  <si>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</si>
  <si>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</si>
  <si>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</si>
  <si>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</si>
  <si>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</si>
  <si>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</si>
  <si>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</si>
  <si>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</si>
  <si>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</si>
  <si>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</si>
  <si>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</si>
  <si>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</si>
  <si>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</si>
  <si>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</si>
  <si>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</si>
  <si>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</si>
  <si>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</si>
  <si>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</si>
  <si>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</si>
  <si>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</si>
  <si>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</si>
  <si>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</si>
  <si>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</si>
  <si>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</si>
  <si>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</si>
  <si>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</si>
  <si>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</si>
  <si>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</si>
  <si>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</si>
  <si>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</si>
  <si>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</si>
  <si>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</si>
  <si>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</si>
  <si>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</si>
  <si>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</si>
  <si>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</si>
  <si>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</si>
  <si>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</si>
  <si>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</si>
  <si>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</si>
  <si>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</si>
  <si>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</si>
  <si>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</si>
  <si>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</si>
  <si>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</si>
  <si>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</si>
  <si>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</si>
  <si>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</si>
  <si>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</si>
  <si>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</si>
  <si>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</si>
  <si>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</si>
  <si>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</si>
  <si>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</si>
  <si>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</si>
  <si>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</si>
  <si>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</si>
  <si>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</si>
  <si>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</si>
  <si>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</si>
  <si>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</si>
  <si>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</si>
  <si>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</si>
  <si>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</si>
  <si>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</si>
  <si>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</si>
  <si>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</si>
  <si>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</si>
  <si>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</si>
  <si>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</si>
  <si>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</si>
  <si>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</si>
  <si>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</si>
  <si>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</si>
  <si>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</si>
  <si>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</si>
  <si>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</si>
  <si>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</si>
  <si>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</si>
  <si>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</si>
  <si>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</si>
  <si>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</si>
  <si>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</si>
  <si>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</si>
  <si>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</si>
  <si>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</si>
  <si>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</si>
  <si>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</si>
  <si>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</si>
  <si>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</si>
  <si>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</si>
  <si>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</si>
  <si>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</si>
  <si>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</si>
  <si>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</si>
  <si>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</si>
  <si>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</si>
  <si>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</si>
  <si>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</si>
  <si>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</si>
  <si>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</si>
  <si>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</si>
  <si>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</si>
  <si>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</si>
  <si>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</si>
  <si>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</si>
  <si>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</si>
  <si>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</si>
  <si>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</si>
  <si>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</si>
  <si>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</si>
  <si>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</si>
  <si>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</si>
  <si>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</si>
  <si>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</si>
  <si>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</si>
  <si>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</si>
  <si>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</si>
  <si>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</si>
  <si>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</si>
  <si>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</si>
  <si>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</si>
  <si>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</si>
  <si>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</si>
  <si>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</si>
  <si>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</si>
  <si>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</si>
  <si>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</si>
  <si>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</si>
  <si>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</si>
  <si>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</si>
  <si>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</si>
  <si>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</si>
  <si>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</si>
  <si>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</si>
  <si>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</si>
  <si>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</si>
  <si>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</si>
  <si>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</si>
  <si>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</si>
  <si>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</si>
  <si>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</si>
  <si>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</si>
  <si>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</si>
  <si>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</si>
  <si>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</si>
  <si>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</si>
  <si>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</si>
  <si>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</si>
  <si>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</si>
  <si>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</si>
  <si>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</si>
  <si>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</si>
  <si>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</si>
  <si>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</si>
  <si>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</si>
  <si>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</si>
  <si>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</si>
  <si>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</si>
  <si>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</si>
  <si>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</si>
  <si>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</si>
  <si>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</si>
  <si>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</si>
  <si>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</si>
  <si>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</si>
  <si>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</si>
  <si>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</si>
  <si>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</si>
  <si>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</si>
  <si>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</si>
  <si>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</si>
  <si>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</si>
  <si>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</si>
  <si>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</si>
  <si>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</si>
  <si>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</si>
  <si>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</si>
  <si>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</si>
  <si>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</si>
  <si>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</si>
  <si>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</si>
  <si>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</si>
  <si>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</si>
  <si>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</si>
  <si>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</si>
  <si>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</si>
  <si>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</si>
  <si>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</si>
  <si>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</si>
  <si>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</si>
  <si>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</si>
  <si>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</si>
  <si>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</si>
  <si>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</si>
  <si>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</si>
  <si>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</si>
  <si>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</si>
  <si>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</si>
  <si>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</si>
  <si>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</si>
  <si>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</si>
  <si>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</si>
  <si>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</si>
  <si>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</si>
  <si>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</si>
  <si>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</si>
  <si>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</si>
  <si>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</si>
  <si>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</si>
  <si>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</si>
  <si>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</si>
  <si>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</si>
  <si>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</si>
  <si>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</si>
  <si>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</si>
  <si>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</si>
  <si>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</si>
  <si>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</si>
  <si>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</si>
  <si>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</si>
  <si>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</si>
  <si>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</si>
  <si>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</si>
  <si>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</si>
  <si>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</si>
  <si>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</si>
  <si>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</si>
  <si>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</si>
  <si>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</si>
  <si>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</si>
  <si>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</si>
  <si>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</si>
  <si>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</si>
  <si>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</si>
  <si>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</si>
  <si>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</si>
  <si>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</si>
  <si>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</si>
  <si>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</si>
  <si>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</si>
  <si>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</si>
  <si>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</si>
  <si>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</si>
  <si>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</si>
  <si>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</si>
  <si>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</si>
  <si>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</si>
  <si>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</si>
  <si>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</si>
  <si>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</si>
  <si>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</si>
  <si>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</si>
  <si>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</si>
  <si>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</si>
  <si>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</si>
  <si>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</si>
  <si>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</si>
  <si>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</si>
  <si>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</si>
  <si>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</si>
  <si>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</si>
  <si>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</si>
  <si>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</si>
  <si>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</si>
  <si>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</si>
  <si>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</si>
  <si>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</si>
  <si>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</si>
  <si>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</si>
  <si>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</si>
  <si>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</si>
  <si>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</si>
  <si>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</si>
  <si>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</si>
  <si>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</si>
  <si>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</si>
  <si>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</si>
  <si>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</si>
  <si>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</si>
  <si>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</si>
  <si>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</si>
  <si>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</si>
  <si>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</si>
  <si>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</si>
  <si>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</si>
  <si>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</si>
  <si>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</si>
  <si>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</si>
  <si>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</si>
  <si>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</si>
  <si>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</si>
  <si>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</si>
  <si>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</si>
  <si>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</si>
  <si>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</si>
  <si>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</si>
  <si>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</si>
  <si>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</si>
  <si>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</si>
  <si>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</si>
  <si>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</si>
  <si>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</si>
  <si>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</si>
  <si>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</si>
  <si>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</si>
  <si>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</si>
  <si>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</si>
  <si>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</si>
  <si>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</si>
  <si>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</si>
  <si>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</si>
  <si>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</si>
  <si>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</si>
  <si>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</si>
  <si>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</si>
  <si>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</si>
  <si>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</si>
  <si>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</si>
  <si>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</si>
  <si>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</si>
  <si>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</si>
  <si>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</si>
  <si>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</si>
  <si>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</si>
  <si>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</si>
  <si>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</si>
  <si>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</si>
  <si>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</si>
  <si>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</si>
  <si>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</si>
  <si>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</si>
  <si>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</si>
  <si>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</si>
  <si>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</si>
  <si>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</si>
  <si>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</si>
  <si>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</si>
  <si>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</si>
  <si>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</si>
  <si>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</si>
  <si>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</si>
  <si>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</si>
  <si>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</si>
  <si>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</si>
  <si>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</si>
  <si>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</si>
  <si>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</si>
  <si>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</si>
  <si>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</si>
  <si>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</si>
  <si>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</si>
  <si>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</si>
  <si>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</si>
  <si>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</si>
  <si>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</si>
  <si>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</si>
  <si>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</si>
  <si>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</si>
  <si>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</si>
  <si>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</si>
  <si>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</si>
  <si>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</si>
  <si>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</si>
  <si>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</si>
  <si>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</si>
  <si>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</si>
  <si>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</si>
  <si>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</si>
  <si>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</si>
  <si>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</si>
  <si>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</si>
  <si>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</si>
  <si>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</si>
  <si>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</si>
  <si>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</si>
  <si>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</si>
  <si>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</si>
  <si>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</si>
  <si>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</si>
  <si>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</si>
  <si>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</si>
  <si>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</si>
  <si>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</si>
  <si>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</si>
  <si>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</si>
  <si>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</si>
  <si>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</si>
  <si>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</si>
  <si>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</si>
  <si>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</si>
  <si>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</si>
  <si>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</si>
  <si>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</si>
  <si>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</si>
  <si>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</si>
  <si>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</si>
  <si>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</si>
  <si>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</si>
  <si>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</si>
  <si>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</si>
  <si>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</si>
  <si>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</si>
  <si>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</si>
  <si>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</si>
  <si>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</si>
  <si>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</si>
  <si>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</si>
  <si>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</si>
  <si>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</si>
  <si>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</si>
  <si>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</si>
  <si>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</si>
  <si>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</si>
  <si>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</si>
  <si>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</si>
  <si>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</si>
  <si>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</si>
  <si>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</si>
  <si>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</si>
  <si>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</si>
  <si>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</si>
  <si>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</si>
  <si>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</si>
  <si>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</si>
  <si>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</si>
  <si>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</si>
  <si>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</si>
  <si>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</si>
  <si>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</si>
  <si>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</si>
  <si>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</si>
  <si>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</si>
  <si>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</si>
  <si>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</si>
  <si>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</si>
  <si>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</si>
  <si>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</si>
  <si>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</si>
  <si>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</si>
  <si>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</si>
  <si>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</si>
  <si>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</si>
  <si>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</si>
  <si>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</si>
  <si>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</si>
  <si>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</si>
  <si>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</si>
  <si>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</si>
  <si>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</si>
  <si>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</si>
  <si>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</si>
  <si>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</si>
  <si>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</si>
  <si>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</si>
  <si>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</si>
  <si>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</si>
  <si>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</si>
  <si>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</si>
  <si>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</si>
  <si>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</si>
  <si>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</si>
  <si>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</si>
  <si>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</si>
  <si>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</si>
  <si>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</si>
  <si>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</si>
  <si>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</si>
  <si>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</si>
  <si>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</si>
  <si>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</si>
  <si>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</si>
  <si>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</si>
  <si>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</si>
  <si>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</si>
  <si>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</si>
  <si>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</si>
  <si>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</si>
  <si>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</si>
  <si>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</si>
  <si>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</si>
  <si>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</si>
  <si>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</si>
  <si>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</si>
  <si>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</si>
  <si>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</si>
  <si>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</si>
  <si>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</si>
  <si>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</si>
  <si>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</si>
  <si>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</si>
  <si>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</si>
  <si>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</si>
  <si>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</si>
  <si>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</si>
  <si>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</si>
  <si>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</si>
  <si>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</si>
  <si>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</si>
  <si>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</si>
  <si>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</si>
  <si>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</si>
  <si>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</si>
  <si>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</si>
  <si>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</si>
  <si>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</si>
  <si>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</si>
  <si>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</si>
  <si>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</si>
  <si>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</si>
  <si>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</si>
  <si>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</si>
  <si>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</si>
  <si>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</si>
  <si>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</si>
  <si>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</si>
  <si>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</si>
  <si>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</si>
  <si>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</si>
  <si>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</si>
  <si>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</si>
  <si>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</si>
  <si>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</si>
  <si>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</si>
  <si>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</si>
  <si>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</si>
  <si>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</si>
  <si>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</si>
  <si>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</si>
  <si>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</si>
  <si>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</si>
  <si>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</si>
  <si>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</si>
  <si>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</si>
  <si>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</si>
  <si>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</si>
  <si>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</si>
  <si>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</si>
  <si>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</si>
  <si>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</si>
  <si>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</si>
  <si>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</si>
  <si>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</si>
  <si>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</si>
  <si>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</si>
  <si>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</si>
  <si>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</si>
  <si>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</si>
  <si>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</si>
  <si>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</si>
  <si>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</si>
  <si>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</si>
  <si>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</si>
  <si>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</si>
  <si>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</si>
  <si>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</si>
  <si>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</si>
  <si>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</si>
  <si>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</si>
  <si>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</si>
  <si>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</si>
  <si>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</si>
  <si>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</si>
  <si>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</si>
  <si>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</si>
  <si>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</si>
  <si>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</si>
  <si>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</si>
  <si>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</si>
  <si>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</si>
  <si>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</si>
  <si>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</si>
  <si>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</si>
  <si>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</si>
  <si>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</si>
  <si>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</si>
  <si>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</si>
  <si>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</si>
  <si>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</si>
  <si>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</si>
  <si>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</si>
  <si>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</si>
  <si>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</si>
  <si>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</si>
  <si>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</si>
  <si>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</si>
  <si>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</si>
  <si>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</si>
  <si>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</si>
  <si>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</si>
  <si>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</si>
  <si>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</si>
  <si>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</si>
  <si>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</si>
  <si>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</si>
  <si>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</si>
  <si>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</si>
  <si>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</si>
  <si>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</si>
  <si>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</si>
  <si>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</si>
  <si>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</si>
  <si>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</si>
  <si>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</si>
  <si>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</si>
  <si>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</si>
  <si>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</si>
  <si>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</si>
  <si>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</si>
  <si>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</si>
  <si>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</si>
  <si>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</si>
  <si>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</si>
  <si>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</si>
  <si>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</si>
  <si>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</si>
  <si>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</si>
  <si>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</si>
  <si>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</si>
  <si>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</si>
  <si>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</si>
  <si>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</si>
  <si>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</si>
  <si>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</si>
  <si>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</si>
  <si>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</si>
  <si>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</si>
  <si>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</si>
  <si>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</si>
  <si>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</si>
  <si>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</si>
  <si>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</si>
  <si>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</si>
  <si>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</si>
  <si>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</si>
  <si>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</si>
  <si>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</si>
  <si>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</si>
  <si>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</si>
  <si>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</si>
  <si>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</si>
  <si>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</si>
  <si>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</si>
  <si>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</si>
  <si>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</si>
  <si>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</si>
  <si>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</si>
  <si>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</si>
  <si>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</si>
  <si>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</si>
  <si>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</si>
  <si>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</si>
  <si>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</si>
  <si>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</si>
  <si>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</si>
  <si>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</si>
  <si>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</si>
  <si>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</si>
  <si>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</si>
  <si>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</si>
  <si>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</si>
  <si>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</si>
  <si>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</si>
  <si>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</si>
  <si>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</si>
  <si>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</si>
  <si>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</si>
  <si>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</si>
  <si>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</si>
  <si>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</si>
  <si>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</si>
  <si>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</si>
  <si>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</si>
  <si>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</si>
  <si>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</si>
  <si>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</si>
  <si>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</si>
  <si>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</si>
  <si>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</si>
  <si>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</si>
  <si>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</si>
  <si>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</si>
  <si>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</si>
  <si>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</si>
  <si>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</si>
  <si>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</si>
  <si>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</si>
  <si>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</si>
  <si>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</si>
  <si>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</si>
  <si>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</si>
  <si>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</si>
  <si>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</si>
  <si>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</si>
  <si>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</si>
  <si>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</si>
  <si>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</si>
  <si>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</si>
  <si>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</si>
  <si>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</si>
  <si>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</si>
  <si>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</si>
  <si>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</si>
  <si>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</si>
  <si>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</si>
  <si>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</si>
  <si>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</si>
  <si>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</si>
  <si>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</si>
  <si>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</si>
  <si>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</si>
  <si>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</si>
  <si>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</si>
  <si>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</si>
  <si>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</si>
  <si>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</si>
  <si>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</si>
  <si>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</si>
  <si>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</si>
  <si>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</si>
  <si>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</si>
  <si>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</si>
  <si>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</si>
  <si>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</si>
  <si>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</si>
  <si>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</si>
  <si>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</si>
  <si>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</si>
  <si>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</si>
  <si>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</si>
  <si>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</si>
  <si>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</si>
  <si>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</si>
  <si>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</si>
  <si>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</si>
  <si>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</si>
  <si>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</si>
  <si>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</si>
  <si>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</si>
  <si>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</si>
  <si>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</si>
  <si>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</si>
  <si>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</si>
  <si>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</si>
  <si>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</si>
  <si>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</si>
  <si>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</si>
  <si>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</si>
  <si>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</si>
  <si>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</si>
  <si>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</si>
  <si>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</si>
  <si>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</si>
  <si>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</si>
  <si>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</si>
  <si>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</si>
  <si>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</si>
  <si>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</si>
  <si>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</si>
  <si>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</si>
  <si>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</si>
  <si>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</si>
  <si>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</si>
  <si>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</si>
  <si>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</si>
  <si>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</si>
  <si>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</si>
  <si>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</si>
  <si>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</si>
  <si>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</si>
  <si>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</si>
  <si>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</si>
  <si>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</si>
  <si>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</si>
  <si>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</si>
  <si>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</si>
  <si>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</si>
  <si>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</si>
  <si>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</si>
  <si>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</si>
  <si>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</si>
  <si>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</si>
  <si>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</si>
  <si>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</si>
  <si>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</si>
  <si>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</si>
  <si>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</si>
  <si>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</si>
  <si>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</si>
  <si>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</si>
  <si>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</si>
  <si>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</si>
  <si>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</si>
  <si>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</si>
  <si>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</si>
  <si>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</si>
  <si>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</si>
  <si>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</si>
  <si>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</si>
  <si>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</si>
  <si>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</si>
  <si>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</si>
  <si>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</si>
  <si>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</si>
  <si>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</si>
  <si>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</si>
  <si>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</si>
  <si>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</si>
  <si>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</si>
  <si>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</si>
  <si>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</si>
  <si>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</si>
  <si>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</si>
  <si>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</si>
  <si>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</si>
  <si>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</si>
  <si>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</si>
  <si>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</si>
  <si>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</si>
  <si>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</si>
  <si>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</si>
  <si>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</si>
  <si>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</si>
  <si>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</si>
  <si>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</si>
  <si>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</si>
  <si>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</si>
  <si>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</si>
  <si>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</si>
  <si>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</si>
  <si>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</si>
  <si>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</si>
  <si>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</si>
  <si>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</si>
  <si>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</si>
  <si>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</si>
  <si>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</si>
  <si>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</si>
  <si>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</si>
  <si>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</si>
  <si>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</si>
  <si>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</si>
  <si>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</si>
  <si>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</si>
  <si>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</si>
  <si>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</si>
  <si>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</si>
  <si>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</si>
  <si>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</si>
  <si>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</si>
  <si>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</si>
  <si>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</si>
  <si>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</si>
  <si>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</si>
  <si>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</si>
  <si>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</si>
  <si>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</si>
  <si>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</si>
  <si>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</si>
  <si>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</si>
  <si>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</si>
  <si>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</si>
  <si>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</si>
  <si>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</si>
  <si>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</si>
  <si>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</si>
  <si>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</si>
  <si>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</si>
  <si>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</si>
  <si>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</si>
  <si>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</si>
  <si>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</si>
  <si>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</si>
  <si>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</si>
  <si>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</si>
  <si>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</si>
  <si>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</si>
  <si>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</si>
  <si>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</si>
  <si>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</si>
  <si>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</si>
  <si>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</si>
  <si>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</si>
  <si>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</si>
  <si>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</si>
  <si>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</si>
  <si>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</si>
  <si>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</si>
  <si>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</si>
  <si>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</si>
  <si>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</si>
  <si>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</si>
  <si>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</si>
  <si>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</si>
  <si>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</si>
  <si>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</si>
  <si>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</si>
  <si>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</si>
  <si>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</si>
  <si>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</si>
  <si>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</si>
  <si>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</si>
  <si>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</si>
  <si>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</si>
  <si>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</si>
  <si>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</si>
  <si>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</si>
  <si>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</si>
  <si>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</si>
  <si>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</si>
  <si>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</si>
  <si>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</si>
  <si>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</si>
  <si>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</si>
  <si>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</si>
  <si>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</si>
  <si>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</si>
  <si>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</si>
  <si>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</si>
  <si>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</si>
  <si>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</si>
  <si>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</si>
  <si>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</si>
  <si>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</si>
  <si>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</si>
  <si>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</si>
  <si>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</si>
  <si>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</si>
  <si>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</si>
  <si>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</si>
  <si>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</si>
  <si>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</si>
  <si>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</si>
  <si>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</si>
  <si>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</si>
  <si>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</si>
  <si>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</si>
  <si>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</si>
  <si>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</si>
  <si>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</si>
  <si>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</si>
  <si>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</si>
  <si>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</si>
  <si>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</si>
  <si>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</si>
  <si>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</si>
  <si>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</si>
  <si>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</si>
  <si>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</si>
  <si>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</si>
  <si>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</si>
  <si>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</si>
  <si>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</si>
  <si>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</si>
  <si>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</si>
  <si>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</si>
  <si>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</si>
  <si>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</si>
  <si>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</si>
  <si>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</si>
  <si>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</si>
  <si>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</si>
  <si>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</si>
  <si>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</si>
  <si>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</si>
  <si>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</si>
  <si>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</si>
  <si>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</si>
  <si>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</si>
  <si>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</si>
  <si>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</si>
  <si>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</si>
  <si>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</si>
  <si>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</si>
  <si>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</si>
  <si>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</si>
  <si>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</si>
  <si>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</si>
  <si>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</si>
  <si>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</si>
  <si>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</si>
  <si>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</si>
  <si>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</si>
  <si>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</si>
  <si>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</si>
  <si>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</si>
  <si>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</si>
  <si>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</si>
  <si>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</si>
  <si>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</si>
  <si>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</si>
  <si>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</si>
  <si>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</si>
  <si>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</si>
  <si>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</si>
  <si>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</si>
  <si>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</si>
  <si>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</si>
  <si>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</si>
  <si>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</si>
  <si>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</si>
  <si>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</si>
  <si>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</si>
  <si>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</si>
  <si>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</si>
  <si>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</si>
  <si>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</si>
  <si>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</si>
  <si>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</si>
  <si>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</si>
  <si>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</si>
  <si>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</si>
  <si>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</si>
  <si>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</si>
  <si>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</si>
  <si>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</si>
  <si>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</si>
  <si>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</si>
  <si>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</si>
  <si>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</si>
  <si>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</si>
  <si>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</si>
  <si>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</si>
  <si>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</si>
  <si>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</si>
  <si>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</si>
  <si>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</si>
  <si>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</si>
  <si>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</si>
  <si>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</si>
  <si>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</si>
  <si>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</si>
  <si>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</si>
  <si>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</si>
  <si>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</si>
  <si>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</si>
  <si>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</si>
  <si>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</si>
  <si>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</si>
  <si>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</si>
  <si>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</si>
  <si>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</si>
  <si>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</si>
  <si>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</si>
  <si>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</si>
  <si>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</si>
  <si>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</si>
  <si>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</si>
  <si>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</si>
  <si>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</si>
  <si>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</si>
  <si>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</si>
  <si>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</si>
  <si>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</si>
  <si>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</si>
  <si>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</si>
  <si>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</si>
  <si>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</si>
  <si>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</si>
  <si>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</si>
  <si>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</si>
  <si>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</si>
  <si>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</si>
  <si>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</si>
  <si>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</si>
  <si>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</si>
  <si>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</si>
  <si>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</si>
  <si>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</si>
  <si>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</si>
  <si>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</si>
  <si>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</si>
  <si>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</si>
  <si>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</si>
  <si>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</si>
  <si>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</si>
  <si>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</si>
  <si>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</si>
  <si>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</si>
  <si>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</si>
  <si>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</si>
  <si>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</si>
  <si>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</si>
  <si>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</si>
  <si>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</si>
  <si>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</si>
  <si>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</si>
  <si>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</si>
  <si>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</si>
  <si>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</si>
  <si>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</si>
  <si>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</si>
  <si>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</si>
  <si>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</si>
  <si>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</si>
  <si>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</si>
  <si>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</si>
  <si>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</si>
  <si>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</si>
  <si>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</si>
  <si>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</si>
  <si>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</si>
  <si>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</si>
  <si>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</si>
  <si>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</si>
  <si>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</si>
  <si>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</si>
  <si>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</si>
  <si>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</si>
  <si>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</si>
  <si>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</si>
  <si>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</si>
  <si>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</si>
  <si>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</si>
  <si>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</si>
  <si>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</si>
  <si>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</si>
  <si>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</si>
  <si>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</si>
  <si>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</si>
  <si>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</si>
  <si>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</si>
  <si>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</si>
  <si>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</si>
  <si>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</si>
  <si>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</si>
  <si>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</si>
  <si>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</si>
  <si>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</si>
  <si>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</si>
  <si>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</si>
  <si>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</si>
  <si>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</si>
  <si>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</si>
  <si>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</si>
  <si>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</si>
  <si>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</si>
  <si>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</si>
  <si>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</si>
  <si>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</si>
  <si>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</si>
  <si>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</si>
  <si>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</si>
  <si>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</si>
  <si>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</si>
  <si>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</si>
  <si>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</si>
  <si>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</si>
  <si>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</si>
  <si>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</si>
  <si>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</si>
  <si>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</si>
  <si>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</si>
  <si>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</si>
  <si>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</si>
  <si>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</si>
  <si>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</si>
  <si>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</si>
  <si>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</si>
  <si>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</si>
  <si>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</si>
  <si>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</si>
  <si>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</si>
  <si>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</si>
  <si>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</si>
  <si>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</si>
  <si>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</si>
  <si>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</si>
  <si>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</si>
  <si>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</si>
  <si>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</si>
  <si>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</si>
  <si>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</si>
  <si>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</si>
  <si>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</si>
  <si>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</si>
  <si>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</si>
  <si>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</si>
  <si>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</si>
  <si>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</si>
  <si>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</si>
  <si>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</si>
  <si>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</si>
  <si>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</si>
  <si>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</si>
  <si>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</si>
  <si>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</si>
  <si>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</si>
  <si>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</si>
  <si>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</si>
  <si>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</si>
  <si>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</si>
  <si>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</si>
  <si>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</si>
  <si>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</si>
  <si>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</si>
  <si>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</si>
  <si>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</si>
  <si>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</si>
  <si>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</si>
  <si>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</si>
  <si>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</si>
  <si>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</si>
  <si>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</si>
  <si>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</si>
  <si>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</si>
  <si>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</si>
  <si>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</si>
  <si>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</si>
  <si>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</si>
  <si>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</si>
  <si>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</si>
  <si>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</si>
  <si>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</si>
  <si>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</si>
  <si>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</si>
  <si>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</si>
  <si>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</si>
  <si>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</si>
  <si>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</si>
  <si>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</si>
  <si>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</si>
  <si>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</si>
  <si>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</si>
  <si>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</si>
  <si>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</si>
  <si>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</si>
  <si>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</si>
  <si>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</si>
  <si>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</si>
  <si>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</si>
  <si>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</si>
  <si>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</si>
  <si>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</si>
  <si>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</si>
  <si>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</si>
  <si>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</si>
  <si>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</si>
  <si>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</si>
  <si>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</si>
  <si>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</si>
  <si>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</si>
  <si>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</si>
  <si>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</si>
  <si>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</si>
  <si>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</si>
  <si>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</si>
  <si>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</si>
  <si>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</si>
  <si>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</si>
  <si>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</si>
  <si>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</si>
  <si>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</si>
  <si>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</si>
  <si>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</si>
  <si>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</si>
  <si>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</si>
  <si>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</si>
  <si>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</si>
  <si>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</si>
  <si>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</si>
  <si>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</si>
  <si>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</si>
  <si>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</si>
  <si>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</si>
  <si>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</si>
  <si>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</si>
  <si>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</si>
  <si>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</si>
  <si>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</si>
  <si>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</si>
  <si>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</si>
  <si>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</si>
  <si>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</si>
  <si>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</si>
  <si>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</si>
  <si>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</si>
  <si>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</si>
  <si>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</si>
  <si>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</si>
  <si>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</si>
  <si>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</si>
  <si>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</si>
  <si>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</si>
  <si>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</si>
  <si>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</si>
  <si>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</si>
  <si>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</si>
  <si>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</si>
  <si>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</si>
  <si>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</si>
  <si>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</si>
  <si>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</si>
  <si>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</si>
  <si>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</si>
  <si>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</si>
  <si>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</si>
  <si>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</si>
  <si>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</si>
  <si>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</si>
  <si>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</si>
  <si>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</si>
  <si>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</si>
  <si>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</si>
  <si>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</si>
  <si>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</si>
  <si>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</si>
  <si>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</si>
  <si>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</si>
  <si>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</si>
  <si>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</si>
  <si>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</si>
  <si>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</si>
  <si>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</si>
  <si>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</si>
  <si>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</si>
  <si>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</si>
  <si>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</si>
  <si>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</si>
  <si>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</si>
  <si>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</si>
  <si>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</si>
  <si>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</si>
  <si>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</si>
  <si>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</si>
  <si>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</si>
  <si>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</si>
  <si>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</si>
  <si>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</si>
  <si>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</si>
  <si>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</si>
  <si>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</si>
  <si>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</si>
  <si>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</si>
  <si>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</si>
  <si>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</si>
  <si>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</si>
  <si>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</si>
  <si>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</si>
  <si>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</si>
  <si>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</si>
  <si>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</si>
  <si>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</si>
  <si>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</si>
  <si>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</si>
  <si>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</si>
  <si>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</si>
  <si>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</si>
  <si>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</si>
  <si>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</si>
  <si>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</si>
  <si>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</si>
  <si>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</si>
  <si>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</si>
  <si>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</si>
  <si>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</si>
  <si>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</si>
  <si>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</si>
  <si>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</si>
  <si>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</si>
  <si>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</si>
  <si>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</si>
  <si>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</si>
  <si>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</si>
  <si>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</si>
  <si>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</si>
  <si>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</si>
  <si>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</si>
  <si>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</si>
  <si>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</si>
  <si>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</si>
  <si>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</si>
  <si>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</si>
  <si>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</si>
  <si>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</si>
  <si>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</si>
  <si>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</si>
  <si>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</si>
  <si>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</si>
  <si>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</si>
  <si>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</si>
  <si>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</si>
  <si>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</si>
  <si>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</si>
  <si>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</si>
  <si>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</si>
  <si>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</si>
  <si>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</si>
  <si>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</si>
  <si>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</si>
  <si>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</si>
  <si>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</si>
  <si>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</si>
  <si>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</si>
  <si>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</si>
  <si>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</si>
  <si>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</si>
  <si>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</si>
  <si>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</si>
  <si>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</si>
  <si>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</si>
  <si>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</si>
  <si>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</si>
  <si>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</si>
  <si>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</si>
  <si>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</si>
  <si>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</si>
  <si>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</si>
  <si>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</si>
  <si>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</si>
  <si>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</si>
  <si>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</si>
  <si>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</si>
  <si>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</si>
  <si>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</si>
  <si>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</si>
  <si>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</si>
  <si>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</si>
  <si>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</si>
  <si>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</si>
  <si>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</si>
  <si>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</si>
  <si>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</si>
  <si>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</si>
  <si>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</si>
  <si>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</si>
  <si>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</si>
  <si>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</si>
  <si>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</si>
  <si>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</si>
  <si>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</si>
  <si>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</si>
  <si>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</si>
  <si>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</si>
  <si>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</si>
  <si>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</si>
  <si>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</si>
  <si>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</si>
  <si>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</si>
  <si>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</si>
  <si>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</si>
  <si>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</si>
  <si>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</si>
  <si>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</si>
  <si>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</si>
  <si>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</si>
  <si>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</si>
  <si>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</si>
  <si>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</si>
  <si>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</si>
  <si>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</si>
  <si>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</si>
  <si>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</si>
  <si>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</si>
  <si>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</si>
  <si>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</si>
  <si>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</si>
  <si>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</si>
  <si>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</si>
  <si>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</si>
  <si>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</si>
  <si>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</si>
  <si>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</si>
  <si>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</si>
  <si>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</si>
  <si>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</si>
  <si>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</si>
  <si>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</si>
  <si>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</si>
  <si>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</si>
  <si>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</si>
  <si>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</si>
  <si>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</si>
  <si>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</si>
  <si>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</si>
  <si>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</si>
  <si>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</si>
  <si>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</si>
  <si>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</si>
  <si>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</si>
  <si>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</si>
  <si>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</si>
  <si>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</si>
  <si>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</si>
  <si>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</si>
  <si>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</si>
  <si>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</si>
  <si>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</si>
  <si>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</si>
  <si>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</si>
  <si>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</si>
  <si>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</si>
  <si>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</si>
  <si>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</si>
  <si>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</si>
  <si>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</si>
  <si>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</si>
  <si>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</si>
  <si>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</si>
  <si>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</si>
  <si>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</si>
  <si>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</si>
  <si>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</si>
  <si>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</si>
  <si>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</si>
  <si>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</si>
  <si>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</si>
  <si>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</si>
  <si>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</si>
  <si>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</si>
  <si>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</si>
  <si>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</si>
  <si>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</si>
  <si>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</si>
  <si>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</si>
  <si>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</si>
  <si>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</si>
  <si>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</si>
  <si>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</si>
  <si>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</si>
  <si>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</si>
  <si>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</si>
  <si>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</si>
  <si>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</si>
  <si>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</si>
  <si>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</si>
  <si>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</si>
  <si>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</si>
  <si>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</si>
  <si>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</si>
  <si>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</si>
  <si>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</si>
  <si>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</si>
  <si>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</si>
  <si>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</si>
  <si>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</si>
  <si>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</si>
  <si>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</si>
  <si>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</si>
  <si>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</si>
  <si>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</si>
  <si>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</si>
  <si>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</si>
  <si>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</si>
  <si>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</si>
  <si>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</si>
  <si>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</si>
  <si>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</si>
  <si>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</si>
  <si>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</si>
  <si>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</si>
  <si>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</si>
  <si>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</si>
  <si>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</si>
  <si>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</si>
  <si>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</si>
  <si>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</si>
  <si>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</si>
  <si>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</si>
  <si>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</si>
  <si>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</si>
  <si>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</si>
  <si>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</si>
  <si>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</si>
  <si>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</si>
  <si>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</si>
  <si>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</si>
  <si>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</si>
  <si>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</si>
  <si>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</si>
  <si>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</si>
  <si>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</si>
  <si>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</si>
  <si>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</si>
  <si>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</si>
  <si>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</si>
  <si>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</si>
  <si>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</si>
  <si>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</si>
  <si>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</si>
  <si>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</si>
  <si>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</si>
  <si>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</si>
  <si>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</si>
  <si>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</si>
  <si>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</si>
  <si>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</si>
  <si>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</si>
  <si>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</si>
  <si>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</si>
  <si>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</si>
  <si>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</si>
  <si>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</si>
  <si>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</si>
  <si>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</si>
  <si>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</si>
  <si>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</si>
  <si>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</si>
  <si>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</si>
  <si>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</si>
  <si>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</si>
  <si>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</si>
  <si>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</si>
  <si>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</si>
  <si>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</si>
  <si>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</si>
  <si>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</si>
  <si>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</si>
  <si>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</si>
  <si>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</si>
  <si>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</si>
  <si>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</si>
  <si>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</si>
  <si>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</si>
  <si>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</si>
  <si>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</si>
  <si>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</si>
  <si>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</si>
  <si>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</si>
  <si>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</si>
  <si>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</si>
  <si>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</si>
  <si>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</si>
  <si>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</si>
  <si>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</si>
  <si>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</si>
  <si>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</si>
  <si>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</si>
  <si>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</si>
  <si>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</si>
  <si>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</si>
  <si>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</si>
  <si>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</si>
  <si>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</si>
  <si>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</si>
  <si>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</si>
  <si>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</si>
  <si>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</si>
  <si>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</si>
  <si>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</si>
  <si>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</si>
  <si>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</si>
  <si>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</si>
  <si>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</si>
  <si>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</si>
  <si>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</si>
  <si>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</si>
  <si>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</si>
  <si>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</si>
  <si>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</si>
  <si>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</si>
  <si>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</si>
  <si>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</si>
  <si>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</si>
  <si>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</si>
  <si>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</si>
  <si>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</si>
  <si>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</si>
  <si>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</si>
  <si>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</si>
  <si>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</si>
  <si>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</si>
  <si>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</si>
  <si>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</si>
  <si>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</si>
  <si>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</si>
  <si>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</si>
  <si>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</si>
  <si>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</si>
  <si>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</si>
  <si>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</si>
  <si>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</si>
  <si>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</si>
  <si>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</si>
  <si>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</si>
  <si>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</si>
  <si>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</si>
  <si>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</si>
  <si>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</si>
  <si>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</si>
  <si>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</si>
  <si>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</si>
  <si>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</si>
  <si>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</si>
  <si>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</si>
  <si>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</si>
  <si>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</si>
  <si>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</si>
  <si>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</si>
  <si>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</si>
  <si>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</si>
  <si>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</si>
  <si>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</si>
  <si>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</si>
  <si>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</si>
  <si>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</si>
  <si>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</si>
  <si>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</si>
  <si>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</si>
  <si>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</si>
  <si>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</si>
  <si>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</si>
  <si>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</si>
  <si>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</si>
  <si>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</si>
  <si>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</si>
  <si>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</si>
  <si>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</si>
  <si>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</si>
  <si>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</si>
  <si>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</si>
  <si>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</si>
  <si>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</si>
  <si>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</si>
  <si>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</si>
  <si>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</si>
  <si>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</si>
  <si>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</si>
  <si>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</si>
  <si>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</si>
  <si>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</si>
  <si>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</si>
  <si>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</si>
  <si>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</si>
  <si>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</si>
  <si>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</si>
  <si>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</si>
  <si>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</si>
  <si>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</si>
  <si>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</si>
  <si>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</si>
  <si>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</si>
  <si>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</si>
  <si>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</si>
  <si>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</si>
  <si>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</si>
  <si>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</si>
  <si>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</si>
  <si>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</si>
  <si>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</si>
  <si>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</si>
  <si>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</si>
  <si>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</si>
  <si>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</si>
  <si>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</si>
  <si>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</si>
  <si>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</si>
  <si>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</si>
  <si>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</si>
  <si>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</si>
  <si>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</si>
  <si>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</si>
  <si>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</si>
  <si>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</si>
  <si>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</si>
  <si>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</si>
  <si>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</si>
  <si>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</si>
  <si>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</si>
  <si>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</si>
  <si>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</si>
  <si>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</si>
  <si>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</si>
  <si>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</si>
  <si>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</si>
  <si>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</si>
  <si>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</si>
  <si>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</si>
  <si>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</si>
  <si>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</si>
  <si>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</si>
  <si>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</si>
  <si>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</si>
  <si>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</si>
  <si>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</si>
  <si>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</si>
  <si>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</si>
  <si>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</si>
  <si>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</si>
  <si>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</si>
  <si>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</si>
  <si>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</si>
  <si>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</si>
  <si>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</si>
  <si>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</si>
  <si>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</si>
  <si>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</si>
  <si>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</si>
  <si>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</si>
  <si>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</si>
  <si>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</si>
  <si>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</si>
  <si>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</si>
  <si>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</si>
  <si>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</si>
  <si>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</si>
  <si>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</si>
  <si>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</si>
  <si>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</si>
  <si>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</si>
  <si>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</si>
  <si>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</si>
  <si>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</si>
  <si>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</si>
  <si>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</si>
  <si>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</si>
  <si>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</si>
  <si>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</si>
  <si>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</si>
  <si>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</si>
  <si>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</si>
  <si>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</si>
  <si>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</si>
  <si>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</si>
  <si>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</si>
  <si>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</si>
  <si>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</si>
  <si>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</si>
  <si>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</si>
  <si>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</si>
  <si>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</si>
  <si>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</si>
  <si>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</si>
  <si>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</si>
  <si>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</si>
  <si>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</si>
  <si>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</si>
  <si>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</si>
  <si>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</si>
  <si>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</si>
  <si>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</si>
  <si>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</si>
  <si>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</si>
  <si>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</si>
  <si>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</si>
  <si>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</si>
  <si>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</si>
  <si>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</si>
  <si>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</si>
  <si>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</si>
  <si>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</si>
  <si>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</si>
  <si>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</si>
  <si>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</si>
  <si>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</si>
  <si>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</si>
  <si>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</si>
  <si>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</si>
  <si>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</si>
  <si>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</si>
  <si>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</si>
  <si>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</si>
  <si>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</si>
  <si>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</si>
  <si>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</si>
  <si>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</si>
  <si>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</si>
  <si>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</si>
  <si>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</si>
  <si>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</si>
  <si>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</si>
  <si>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</si>
  <si>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</si>
  <si>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</si>
  <si>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</si>
  <si>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</si>
  <si>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</si>
  <si>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</si>
  <si>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</si>
  <si>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</si>
  <si>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</si>
  <si>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</si>
  <si>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</si>
  <si>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</si>
  <si>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</si>
  <si>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</si>
  <si>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</si>
  <si>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</si>
  <si>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</si>
  <si>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</si>
  <si>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</si>
  <si>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</si>
  <si>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</si>
  <si>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</si>
  <si>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</si>
  <si>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</si>
  <si>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</si>
  <si>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</si>
  <si>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</si>
  <si>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</si>
  <si>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</si>
  <si>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</si>
  <si>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</si>
  <si>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</si>
  <si>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</si>
  <si>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</si>
  <si>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</si>
  <si>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</si>
  <si>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</si>
  <si>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</si>
  <si>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</si>
  <si>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</si>
  <si>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</si>
  <si>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</si>
  <si>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</si>
  <si>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</si>
  <si>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</si>
  <si>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</si>
  <si>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</si>
  <si>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</si>
  <si>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</si>
  <si>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</si>
  <si>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</si>
  <si>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</si>
  <si>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</si>
  <si>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</si>
  <si>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</si>
  <si>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</si>
  <si>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</si>
  <si>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</si>
  <si>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</si>
  <si>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</si>
  <si>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</si>
  <si>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</si>
  <si>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</si>
  <si>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</si>
  <si>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</si>
  <si>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</si>
  <si>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</si>
  <si>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</si>
  <si>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</si>
  <si>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</si>
  <si>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</si>
  <si>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</si>
  <si>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</si>
  <si>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</si>
  <si>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</si>
  <si>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</si>
  <si>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</si>
  <si>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</si>
  <si>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</si>
  <si>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</si>
  <si>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</si>
  <si>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</si>
  <si>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</si>
  <si>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</si>
  <si>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</si>
  <si>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</si>
  <si>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</si>
  <si>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</si>
  <si>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</si>
  <si>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</si>
  <si>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</si>
  <si>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</si>
  <si>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</si>
  <si>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</si>
  <si>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</si>
  <si>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</si>
  <si>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</si>
  <si>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</si>
  <si>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</si>
  <si>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</si>
  <si>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</si>
  <si>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</si>
  <si>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</si>
  <si>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</si>
  <si>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</si>
  <si>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</si>
  <si>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</si>
  <si>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</si>
  <si>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</si>
  <si>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</si>
  <si>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</si>
  <si>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</si>
  <si>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</si>
  <si>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</si>
  <si>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</si>
  <si>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</si>
  <si>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</si>
  <si>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</si>
  <si>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</si>
  <si>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</si>
  <si>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</si>
  <si>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</si>
  <si>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</si>
  <si>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</si>
  <si>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</si>
  <si>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</si>
  <si>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</si>
  <si>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</si>
  <si>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</si>
  <si>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</si>
  <si>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</si>
  <si>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</si>
  <si>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</si>
  <si>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</si>
  <si>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</si>
  <si>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</si>
  <si>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</si>
  <si>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</si>
  <si>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</si>
  <si>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</si>
  <si>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</si>
  <si>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</si>
  <si>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</si>
  <si>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</si>
  <si>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</si>
  <si>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</si>
  <si>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</si>
  <si>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</si>
  <si>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</si>
  <si>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</si>
  <si>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</si>
  <si>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</si>
  <si>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</si>
  <si>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</si>
  <si>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</si>
  <si>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</si>
  <si>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</si>
  <si>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</si>
  <si>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</si>
  <si>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</si>
  <si>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</si>
  <si>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</si>
  <si>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</si>
  <si>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</si>
  <si>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</si>
  <si>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</si>
  <si>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</si>
  <si>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</si>
  <si>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</si>
  <si>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</si>
  <si>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</si>
  <si>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</si>
  <si>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</si>
  <si>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</si>
  <si>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</si>
  <si>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</si>
  <si>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</si>
  <si>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</si>
  <si>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</si>
  <si>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</si>
  <si>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</si>
  <si>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</si>
  <si>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</si>
  <si>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</si>
  <si>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</si>
  <si>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</si>
  <si>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</si>
  <si>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</si>
  <si>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</si>
  <si>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</si>
  <si>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</si>
  <si>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</si>
  <si>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</si>
  <si>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</si>
  <si>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</si>
  <si>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</si>
  <si>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</si>
  <si>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</si>
  <si>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</si>
  <si>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</si>
  <si>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</si>
  <si>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</si>
  <si>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</si>
  <si>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</si>
  <si>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</si>
  <si>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</si>
  <si>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</si>
  <si>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</si>
  <si>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</si>
  <si>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</si>
  <si>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</si>
  <si>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</si>
  <si>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</si>
  <si>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</si>
  <si>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</si>
  <si>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</si>
  <si>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</si>
  <si>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</si>
  <si>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</si>
  <si>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</si>
  <si>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</si>
  <si>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</si>
  <si>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</si>
  <si>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</si>
  <si>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</si>
  <si>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</si>
  <si>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</si>
  <si>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</si>
  <si>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</si>
  <si>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</si>
  <si>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</si>
  <si>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</si>
  <si>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</si>
  <si>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</si>
  <si>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</si>
  <si>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</si>
  <si>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</si>
  <si>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</si>
  <si>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</si>
  <si>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</si>
  <si>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</si>
  <si>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</si>
  <si>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</si>
  <si>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</si>
  <si>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</si>
  <si>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</si>
  <si>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</si>
  <si>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</si>
  <si>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</si>
  <si>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</si>
  <si>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</si>
  <si>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</si>
  <si>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</si>
  <si>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</si>
  <si>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</si>
  <si>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</si>
  <si>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</si>
  <si>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</si>
  <si>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</si>
  <si>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</si>
  <si>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</si>
  <si>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</si>
  <si>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</si>
  <si>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</si>
  <si>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</si>
  <si>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</si>
  <si>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</si>
  <si>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</si>
  <si>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</si>
  <si>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</si>
  <si>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</si>
  <si>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</si>
  <si>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</si>
  <si>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</si>
  <si>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</si>
  <si>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</si>
  <si>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</si>
  <si>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</si>
  <si>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</si>
  <si>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</si>
  <si>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</si>
  <si>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</si>
  <si>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</si>
  <si>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</si>
  <si>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</si>
  <si>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</si>
  <si>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</si>
  <si>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</si>
  <si>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</si>
  <si>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</si>
  <si>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</si>
  <si>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</si>
  <si>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</si>
  <si>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</si>
  <si>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</si>
  <si>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</si>
  <si>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</si>
  <si>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</si>
  <si>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</si>
  <si>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</si>
  <si>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</si>
  <si>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</si>
  <si>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</si>
  <si>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</si>
  <si>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</si>
  <si>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</si>
  <si>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</si>
  <si>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</si>
  <si>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</si>
  <si>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</si>
  <si>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</si>
  <si>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</si>
  <si>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</si>
  <si>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</si>
  <si>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</si>
  <si>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</si>
  <si>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</si>
  <si>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</si>
  <si>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</si>
  <si>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</si>
  <si>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</si>
  <si>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</si>
  <si>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</si>
  <si>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</si>
  <si>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</si>
  <si>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</si>
  <si>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</si>
  <si>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</si>
  <si>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</si>
  <si>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</si>
  <si>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</si>
  <si>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</si>
  <si>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</si>
  <si>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</si>
  <si>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</si>
  <si>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</si>
  <si>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</si>
  <si>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</si>
  <si>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</si>
  <si>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</si>
  <si>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</si>
  <si>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</si>
  <si>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</si>
  <si>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</si>
  <si>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</si>
  <si>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</si>
  <si>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</si>
  <si>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</si>
  <si>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</si>
  <si>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</si>
  <si>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</si>
  <si>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</si>
  <si>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</si>
  <si>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</si>
  <si>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</si>
  <si>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</si>
  <si>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</si>
  <si>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</si>
  <si>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</si>
  <si>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</si>
  <si>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</si>
  <si>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</si>
  <si>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</si>
  <si>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</si>
  <si>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</si>
  <si>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</si>
  <si>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</si>
  <si>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</si>
  <si>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</si>
  <si>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</si>
  <si>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</si>
  <si>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</si>
  <si>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</si>
  <si>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</si>
  <si>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</si>
  <si>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</si>
  <si>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</si>
  <si>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</si>
  <si>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</si>
  <si>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</si>
  <si>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</si>
  <si>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</si>
  <si>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</si>
  <si>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</si>
  <si>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</si>
  <si>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</si>
  <si>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</si>
  <si>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</si>
  <si>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</si>
  <si>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</si>
  <si>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</si>
  <si>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</si>
  <si>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</si>
  <si>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</si>
  <si>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</si>
  <si>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</si>
  <si>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</si>
  <si>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</si>
  <si>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</si>
  <si>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</si>
  <si>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</si>
  <si>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</si>
  <si>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</si>
  <si>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</si>
  <si>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</si>
  <si>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</si>
  <si>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</si>
  <si>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</si>
  <si>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</si>
  <si>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</si>
  <si>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</si>
  <si>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</si>
  <si>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</si>
  <si>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</si>
  <si>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</si>
  <si>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</si>
  <si>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</si>
  <si>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</si>
  <si>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</si>
  <si>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</si>
  <si>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</si>
  <si>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</si>
  <si>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</si>
  <si>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</si>
  <si>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</si>
  <si>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</si>
  <si>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</si>
  <si>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</si>
  <si>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</si>
  <si>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</si>
  <si>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</si>
  <si>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</si>
  <si>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</si>
  <si>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</si>
  <si>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</si>
  <si>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</si>
  <si>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</si>
  <si>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</si>
  <si>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</si>
  <si>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</si>
  <si>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</si>
  <si>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</si>
  <si>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</si>
  <si>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</si>
  <si>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</si>
  <si>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</si>
  <si>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</si>
  <si>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</si>
  <si>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</si>
  <si>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</si>
  <si>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</si>
  <si>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</si>
  <si>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</si>
  <si>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</si>
  <si>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</si>
  <si>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</si>
  <si>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</si>
  <si>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</si>
  <si>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</si>
  <si>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</si>
  <si>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</si>
  <si>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</si>
  <si>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</si>
  <si>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</si>
  <si>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</si>
  <si>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</si>
  <si>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</si>
  <si>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</si>
  <si>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</si>
  <si>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</si>
  <si>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</si>
  <si>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</si>
  <si>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</si>
  <si>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</si>
  <si>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</si>
  <si>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</si>
  <si>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</si>
  <si>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</si>
  <si>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</si>
  <si>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</si>
  <si>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</si>
  <si>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</si>
  <si>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</si>
  <si>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</si>
  <si>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</si>
  <si>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</si>
  <si>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</si>
  <si>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</si>
  <si>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</si>
  <si>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</si>
  <si>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</si>
  <si>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</si>
  <si>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</si>
  <si>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</si>
  <si>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</si>
  <si>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</si>
  <si>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</si>
  <si>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</si>
  <si>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</si>
  <si>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</si>
  <si>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</si>
  <si>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</si>
  <si>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</si>
  <si>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</si>
  <si>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</si>
  <si>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</si>
  <si>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</si>
  <si>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</si>
  <si>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</si>
  <si>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</si>
  <si>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</si>
  <si>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</si>
  <si>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</si>
  <si>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</si>
  <si>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</si>
  <si>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</si>
  <si>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</si>
  <si>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</si>
  <si>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</si>
  <si>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</si>
  <si>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</si>
  <si>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</si>
  <si>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</si>
  <si>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</si>
  <si>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</si>
  <si>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</si>
  <si>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</si>
  <si>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</si>
  <si>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</si>
  <si>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</si>
  <si>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</si>
  <si>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</si>
  <si>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</si>
  <si>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</si>
  <si>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</si>
  <si>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</si>
  <si>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</si>
  <si>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</si>
  <si>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</si>
  <si>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</si>
  <si>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</si>
  <si>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</si>
  <si>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</si>
  <si>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</si>
  <si>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</si>
  <si>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</si>
  <si>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</si>
  <si>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</si>
  <si>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</si>
  <si>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</si>
  <si>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</si>
  <si>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</si>
  <si>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</si>
  <si>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</si>
  <si>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</si>
  <si>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</si>
  <si>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</si>
  <si>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</si>
  <si>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</si>
  <si>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</si>
  <si>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</si>
  <si>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</si>
  <si>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</si>
  <si>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</si>
  <si>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</si>
  <si>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</si>
  <si>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</si>
  <si>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</si>
  <si>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</si>
  <si>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</si>
  <si>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</si>
  <si>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</si>
  <si>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</si>
  <si>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</si>
  <si>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</si>
  <si>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</si>
  <si>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</si>
  <si>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</si>
  <si>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</si>
  <si>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</si>
  <si>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</si>
  <si>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</si>
  <si>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</si>
  <si>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</si>
  <si>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</si>
  <si>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</si>
  <si>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</si>
  <si>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</si>
  <si>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</si>
  <si>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</si>
  <si>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</si>
  <si>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</si>
  <si>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</si>
  <si>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</si>
  <si>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</si>
  <si>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</si>
  <si>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</si>
  <si>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</si>
  <si>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</si>
  <si>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</si>
  <si>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</si>
  <si>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</si>
  <si>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</si>
  <si>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</si>
  <si>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</si>
  <si>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</si>
  <si>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</si>
  <si>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</si>
  <si>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</si>
  <si>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</si>
  <si>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</si>
  <si>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</si>
  <si>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</si>
  <si>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</si>
  <si>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</si>
  <si>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</si>
  <si>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</si>
  <si>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</si>
  <si>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</si>
  <si>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</si>
  <si>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</si>
  <si>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</si>
  <si>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</si>
  <si>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</si>
  <si>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</si>
  <si>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</si>
  <si>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</si>
  <si>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</si>
  <si>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</si>
  <si>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</si>
  <si>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</si>
  <si>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</si>
  <si>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</si>
  <si>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</si>
  <si>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</si>
  <si>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</si>
  <si>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</si>
  <si>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</si>
  <si>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</si>
  <si>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</si>
  <si>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</si>
  <si>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</si>
  <si>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</si>
  <si>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</si>
  <si>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</si>
  <si>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</si>
  <si>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</si>
  <si>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</si>
  <si>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</si>
  <si>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</si>
  <si>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</si>
  <si>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</si>
  <si>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</si>
  <si>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</si>
  <si>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</si>
  <si>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</si>
  <si>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</si>
  <si>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</si>
  <si>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</si>
  <si>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</si>
  <si>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</si>
  <si>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</si>
  <si>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</si>
  <si>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</si>
  <si>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</si>
  <si>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</si>
  <si>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</si>
  <si>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</si>
  <si>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</si>
  <si>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</si>
  <si>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</si>
  <si>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</si>
  <si>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</si>
  <si>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</si>
  <si>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</si>
  <si>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</si>
  <si>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</si>
  <si>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</si>
  <si>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</si>
  <si>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</si>
  <si>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</si>
  <si>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</si>
  <si>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</si>
  <si>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</si>
  <si>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</si>
  <si>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</si>
  <si>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</si>
  <si>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</si>
  <si>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</si>
  <si>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</si>
  <si>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</si>
  <si>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</si>
  <si>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</si>
  <si>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</si>
  <si>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</si>
  <si>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</si>
  <si>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</si>
  <si>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</si>
  <si>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</si>
  <si>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</si>
  <si>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</si>
  <si>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</si>
  <si>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</si>
  <si>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</si>
  <si>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</si>
  <si>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</si>
  <si>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</si>
  <si>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</si>
  <si>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</si>
  <si>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</si>
  <si>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</si>
  <si>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</si>
  <si>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</si>
  <si>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</si>
  <si>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</si>
  <si>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</si>
  <si>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</si>
  <si>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</si>
  <si>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</si>
  <si>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</si>
  <si>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</si>
  <si>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</si>
  <si>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</si>
  <si>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</si>
  <si>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</si>
  <si>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</si>
  <si>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</si>
  <si>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</si>
  <si>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</si>
  <si>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</si>
  <si>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</si>
  <si>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</si>
  <si>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</si>
  <si>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</si>
  <si>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</si>
  <si>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</si>
  <si>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</si>
  <si>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</si>
  <si>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</si>
  <si>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</si>
  <si>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</si>
  <si>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</si>
  <si>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</si>
  <si>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</si>
  <si>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</si>
  <si>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</si>
  <si>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</si>
  <si>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</si>
  <si>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</si>
  <si>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</si>
  <si>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</si>
  <si>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</si>
  <si>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</si>
  <si>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</si>
  <si>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</si>
  <si>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</si>
  <si>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</si>
  <si>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</si>
  <si>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</si>
  <si>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</si>
  <si>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</si>
  <si>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</si>
  <si>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</si>
  <si>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</si>
  <si>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</si>
  <si>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</si>
  <si>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</si>
  <si>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</si>
  <si>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</si>
  <si>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</si>
  <si>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</si>
  <si>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</si>
  <si>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</si>
  <si>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</si>
  <si>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</si>
  <si>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</si>
  <si>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</si>
  <si>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</si>
  <si>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</si>
  <si>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</si>
  <si>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</si>
  <si>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</si>
  <si>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</si>
  <si>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</si>
  <si>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</si>
  <si>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</si>
  <si>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</si>
  <si>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</si>
  <si>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</si>
  <si>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</si>
  <si>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</si>
  <si>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</si>
  <si>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</si>
  <si>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</si>
  <si>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</si>
  <si>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</si>
  <si>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</si>
  <si>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</si>
  <si>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</si>
  <si>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</si>
  <si>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</si>
  <si>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</si>
  <si>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</si>
  <si>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</si>
  <si>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</si>
  <si>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</si>
  <si>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</si>
  <si>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</si>
  <si>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</si>
  <si>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</si>
  <si>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</si>
  <si>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</si>
  <si>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</si>
  <si>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</si>
  <si>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</si>
  <si>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</si>
  <si>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</si>
  <si>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</si>
  <si>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</si>
  <si>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</si>
  <si>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</si>
  <si>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</si>
  <si>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</si>
  <si>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</si>
  <si>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</si>
  <si>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</si>
  <si>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</si>
  <si>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</si>
  <si>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</si>
  <si>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</si>
  <si>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</si>
  <si>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</si>
  <si>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</si>
  <si>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</si>
  <si>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</si>
  <si>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</si>
  <si>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</si>
  <si>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</si>
  <si>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</si>
  <si>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</si>
  <si>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</si>
  <si>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</si>
  <si>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</si>
  <si>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</si>
  <si>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</si>
  <si>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</si>
  <si>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</si>
  <si>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</si>
  <si>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</si>
  <si>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</si>
  <si>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</si>
  <si>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</si>
  <si>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</si>
  <si>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</si>
  <si>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</si>
  <si>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</si>
  <si>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</si>
  <si>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</si>
  <si>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</si>
  <si>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</si>
  <si>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</si>
  <si>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</si>
  <si>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</si>
  <si>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</si>
  <si>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</si>
  <si>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</si>
  <si>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</si>
  <si>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</si>
  <si>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</si>
  <si>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</si>
  <si>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</si>
  <si>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</si>
  <si>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</si>
  <si>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</si>
  <si>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</si>
  <si>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</si>
  <si>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</si>
  <si>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</si>
  <si>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</si>
  <si>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</si>
  <si>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</si>
  <si>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</si>
  <si>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</si>
  <si>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</si>
  <si>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</si>
  <si>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</si>
  <si>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</si>
  <si>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</si>
  <si>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</si>
  <si>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</si>
  <si>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</si>
  <si>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</si>
  <si>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</si>
  <si>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</si>
  <si>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</si>
  <si>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</si>
  <si>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</si>
  <si>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</si>
  <si>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</si>
  <si>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</si>
  <si>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</si>
  <si>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</si>
  <si>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</si>
  <si>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</si>
  <si>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</si>
  <si>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</si>
  <si>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</si>
  <si>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</si>
  <si>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</si>
  <si>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</si>
  <si>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</si>
  <si>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</si>
  <si>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</si>
  <si>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</si>
  <si>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</si>
  <si>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</si>
  <si>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</si>
  <si>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</si>
  <si>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</si>
  <si>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</si>
  <si>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</si>
  <si>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</si>
  <si>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</si>
  <si>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</si>
  <si>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</si>
  <si>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</si>
  <si>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</si>
  <si>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</si>
  <si>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</si>
  <si>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</si>
  <si>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</si>
  <si>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</si>
  <si>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</si>
  <si>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</si>
  <si>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</si>
  <si>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</si>
  <si>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</si>
  <si>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</si>
  <si>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</si>
  <si>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</si>
  <si>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</si>
  <si>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</si>
  <si>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</si>
  <si>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</si>
  <si>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</si>
  <si>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</si>
  <si>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</si>
  <si>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</si>
  <si>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</si>
  <si>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</si>
  <si>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</si>
  <si>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</si>
  <si>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</si>
  <si>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</si>
  <si>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</si>
  <si>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</si>
  <si>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</si>
  <si>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</si>
  <si>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</si>
  <si>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</si>
  <si>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</si>
  <si>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</si>
  <si>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</si>
  <si>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</si>
  <si>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</si>
  <si>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</si>
  <si>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</si>
  <si>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</si>
  <si>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</si>
  <si>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</si>
  <si>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</si>
  <si>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</si>
  <si>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</si>
  <si>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</si>
  <si>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</si>
  <si>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</si>
  <si>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</si>
  <si>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</si>
  <si>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</si>
  <si>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</si>
  <si>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</si>
  <si>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</si>
  <si>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</si>
  <si>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</si>
  <si>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</si>
  <si>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</si>
  <si>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</si>
  <si>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</si>
  <si>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</si>
  <si>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</si>
  <si>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</si>
  <si>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</si>
  <si>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</si>
  <si>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</si>
  <si>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</si>
  <si>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</si>
  <si>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</si>
  <si>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</si>
  <si>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</si>
  <si>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</si>
  <si>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</si>
  <si>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</si>
  <si>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</si>
  <si>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</si>
  <si>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</si>
  <si>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</si>
  <si>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</si>
  <si>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</si>
  <si>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</si>
  <si>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</si>
  <si>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</si>
  <si>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</si>
  <si>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</si>
  <si>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</si>
  <si>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</si>
  <si>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</si>
  <si>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</si>
  <si>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</si>
  <si>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</si>
  <si>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</si>
  <si>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</si>
  <si>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</si>
  <si>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</si>
  <si>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</si>
  <si>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</si>
  <si>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</si>
  <si>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</si>
  <si>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</si>
  <si>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</si>
  <si>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</si>
  <si>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</si>
  <si>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</si>
  <si>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</si>
  <si>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</si>
  <si>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</si>
  <si>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</si>
  <si>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</si>
  <si>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</si>
  <si>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</si>
  <si>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</si>
  <si>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</si>
  <si>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</si>
  <si>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</si>
  <si>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</si>
  <si>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</si>
  <si>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</si>
  <si>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</si>
  <si>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</si>
  <si>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</si>
  <si>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</si>
  <si>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</si>
  <si>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</si>
  <si>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</si>
  <si>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</si>
  <si>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</si>
  <si>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</si>
  <si>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</si>
  <si>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</si>
  <si>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</si>
  <si>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</si>
  <si>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</si>
  <si>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</si>
  <si>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</si>
  <si>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</si>
  <si>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</si>
  <si>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</si>
  <si>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</si>
  <si>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</si>
  <si>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</si>
  <si>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</si>
  <si>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</si>
  <si>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</si>
  <si>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</si>
  <si>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</si>
  <si>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</si>
  <si>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</si>
  <si>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</si>
  <si>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</si>
  <si>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</si>
  <si>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</si>
  <si>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</si>
  <si>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</si>
  <si>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</si>
  <si>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</si>
  <si>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</si>
  <si>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</si>
  <si>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</si>
  <si>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</si>
  <si>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</si>
  <si>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</si>
  <si>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</si>
  <si>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</si>
  <si>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</si>
  <si>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</si>
  <si>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</si>
  <si>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</si>
  <si>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</si>
  <si>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</si>
  <si>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</si>
  <si>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</si>
  <si>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</si>
  <si>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</si>
  <si>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</si>
  <si>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</si>
  <si>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</si>
  <si>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</si>
  <si>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</si>
  <si>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</si>
  <si>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</si>
  <si>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</si>
  <si>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</si>
  <si>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</si>
  <si>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</si>
  <si>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</si>
  <si>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</si>
  <si>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</si>
  <si>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</si>
  <si>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</si>
  <si>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</si>
  <si>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</si>
  <si>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</si>
  <si>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</si>
  <si>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</si>
  <si>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</si>
  <si>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</si>
  <si>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</si>
  <si>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</si>
  <si>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</si>
  <si>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</si>
  <si>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</si>
  <si>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</si>
  <si>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</si>
  <si>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</si>
  <si>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</si>
  <si>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</si>
  <si>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</si>
  <si>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</si>
  <si>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</si>
  <si>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</si>
  <si>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</si>
  <si>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</si>
  <si>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</si>
  <si>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</si>
  <si>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</si>
  <si>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</si>
  <si>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</si>
  <si>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</si>
  <si>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</si>
  <si>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</si>
  <si>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</si>
  <si>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</si>
  <si>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</si>
  <si>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</si>
  <si>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</si>
  <si>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</si>
  <si>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</si>
  <si>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</si>
  <si>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</si>
  <si>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</si>
  <si>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</si>
  <si>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</si>
  <si>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</si>
  <si>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</si>
  <si>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</si>
  <si>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</si>
  <si>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</si>
  <si>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</si>
  <si>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</si>
  <si>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</si>
  <si>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</si>
  <si>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</si>
  <si>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</si>
  <si>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</si>
  <si>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</si>
  <si>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</si>
  <si>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</si>
  <si>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</si>
  <si>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</si>
  <si>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</si>
  <si>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</si>
  <si>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</si>
  <si>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</si>
  <si>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</si>
  <si>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</si>
  <si>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</si>
  <si>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</si>
  <si>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</si>
  <si>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</si>
  <si>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</si>
  <si>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</si>
  <si>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</si>
  <si>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</si>
  <si>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</si>
  <si>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</si>
  <si>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</si>
  <si>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</si>
  <si>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</si>
  <si>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</si>
  <si>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</si>
  <si>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</si>
  <si>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</si>
  <si>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</si>
  <si>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</si>
  <si>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</si>
  <si>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</si>
  <si>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</si>
  <si>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</si>
  <si>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</si>
  <si>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</si>
  <si>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</si>
  <si>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</si>
  <si>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</si>
  <si>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</si>
  <si>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</si>
  <si>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</si>
  <si>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</si>
  <si>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</si>
  <si>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</si>
  <si>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</si>
  <si>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</si>
  <si>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</si>
  <si>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</si>
  <si>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</si>
  <si>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</si>
  <si>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</si>
  <si>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</si>
  <si>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</si>
  <si>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</si>
  <si>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</si>
  <si>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</si>
  <si>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</si>
  <si>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</si>
  <si>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</si>
  <si>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</si>
  <si>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</si>
  <si>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</si>
  <si>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</si>
  <si>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</si>
  <si>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</si>
  <si>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</si>
  <si>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</si>
  <si>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</si>
  <si>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</si>
  <si>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</si>
  <si>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</si>
  <si>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</si>
  <si>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</si>
  <si>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</si>
  <si>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</si>
  <si>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</si>
  <si>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</si>
  <si>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</si>
  <si>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</si>
  <si>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</si>
  <si>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</si>
  <si>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</si>
  <si>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</si>
  <si>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</si>
  <si>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</si>
  <si>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</si>
  <si>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</si>
  <si>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</si>
  <si>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</si>
  <si>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</si>
  <si>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</si>
  <si>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</si>
  <si>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</si>
  <si>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</si>
  <si>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</si>
  <si>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</si>
  <si>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</si>
  <si>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</si>
  <si>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</si>
  <si>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</si>
  <si>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</si>
  <si>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</si>
  <si>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</si>
  <si>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</si>
  <si>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</si>
  <si>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</si>
  <si>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</si>
  <si>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</si>
  <si>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</si>
  <si>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</si>
  <si>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</si>
  <si>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</si>
  <si>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</si>
  <si>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</si>
  <si>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</si>
  <si>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</si>
  <si>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</si>
  <si>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</si>
  <si>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</si>
  <si>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</si>
  <si>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</si>
  <si>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</si>
  <si>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</si>
  <si>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</si>
  <si>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</si>
  <si>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</si>
  <si>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</si>
  <si>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</si>
  <si>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</si>
  <si>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</si>
  <si>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</si>
  <si>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</si>
  <si>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</si>
  <si>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</si>
  <si>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</si>
  <si>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</si>
  <si>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</si>
  <si>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</si>
  <si>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</si>
  <si>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</si>
  <si>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</si>
  <si>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</si>
  <si>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</si>
  <si>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</si>
  <si>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</si>
  <si>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</si>
  <si>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</si>
  <si>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</si>
  <si>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</si>
  <si>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</si>
  <si>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</si>
  <si>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</si>
  <si>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</si>
  <si>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</si>
  <si>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</si>
  <si>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</si>
  <si>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</si>
  <si>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</si>
  <si>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</si>
  <si>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</si>
  <si>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</si>
  <si>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</si>
  <si>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</si>
  <si>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</si>
  <si>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</si>
  <si>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</si>
  <si>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</si>
  <si>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</si>
  <si>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</si>
  <si>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</si>
  <si>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</si>
  <si>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</si>
  <si>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</si>
  <si>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</si>
  <si>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</si>
  <si>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</si>
  <si>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</si>
  <si>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</si>
  <si>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</si>
  <si>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</si>
  <si>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</si>
  <si>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</si>
  <si>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</si>
  <si>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</si>
  <si>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</si>
  <si>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</si>
  <si>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</si>
  <si>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</si>
  <si>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</si>
  <si>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</si>
  <si>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</si>
  <si>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</si>
  <si>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</si>
  <si>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</si>
  <si>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</si>
  <si>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</si>
  <si>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</si>
  <si>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</si>
  <si>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</si>
  <si>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</si>
  <si>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</si>
  <si>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</si>
  <si>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</si>
  <si>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</si>
  <si>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</si>
  <si>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</si>
  <si>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</si>
  <si>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</si>
  <si>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</si>
  <si>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</si>
  <si>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</si>
  <si>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</si>
  <si>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</si>
  <si>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</si>
  <si>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</si>
  <si>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</si>
  <si>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</si>
  <si>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</si>
  <si>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</si>
  <si>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</si>
  <si>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</si>
  <si>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</si>
  <si>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</si>
  <si>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</si>
  <si>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</si>
  <si>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</si>
  <si>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</si>
  <si>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</si>
  <si>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</si>
  <si>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</si>
  <si>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</si>
  <si>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</si>
  <si>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</si>
  <si>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</si>
  <si>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</si>
  <si>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</si>
  <si>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</si>
  <si>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</si>
  <si>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</si>
  <si>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</si>
  <si>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</si>
  <si>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</si>
  <si>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</si>
  <si>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</si>
  <si>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</si>
  <si>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</si>
  <si>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</si>
  <si>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</si>
  <si>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</si>
  <si>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</si>
  <si>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</si>
  <si>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</si>
  <si>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</si>
  <si>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</si>
  <si>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</si>
  <si>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</si>
  <si>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</si>
  <si>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</si>
  <si>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</si>
  <si>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</si>
  <si>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</si>
  <si>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</si>
  <si>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</si>
  <si>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</si>
  <si>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</si>
  <si>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</si>
  <si>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</si>
  <si>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</si>
  <si>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</si>
  <si>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</si>
  <si>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</si>
  <si>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</si>
  <si>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</si>
  <si>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</si>
  <si>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</si>
  <si>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</si>
  <si>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</si>
  <si>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</si>
  <si>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</si>
  <si>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</si>
  <si>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</si>
  <si>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</si>
  <si>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</si>
  <si>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</si>
  <si>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</si>
  <si>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</si>
  <si>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</si>
  <si>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</si>
  <si>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</si>
  <si>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</si>
  <si>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</si>
  <si>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</si>
  <si>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</si>
  <si>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</si>
  <si>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</si>
  <si>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</si>
  <si>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</si>
  <si>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</si>
  <si>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</si>
  <si>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</si>
  <si>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</si>
  <si>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</si>
  <si>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</si>
  <si>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</si>
  <si>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</si>
  <si>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</si>
  <si>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</si>
  <si>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</si>
  <si>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</si>
  <si>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</si>
  <si>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</si>
  <si>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</si>
  <si>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</si>
  <si>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</si>
  <si>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</si>
  <si>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</si>
  <si>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</si>
  <si>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</si>
  <si>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</si>
  <si>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</si>
  <si>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</si>
  <si>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</si>
  <si>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</si>
  <si>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</si>
  <si>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</si>
  <si>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</si>
  <si>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</si>
  <si>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</si>
  <si>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</si>
  <si>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</si>
  <si>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</si>
  <si>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</si>
  <si>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</si>
  <si>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</si>
  <si>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</si>
  <si>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</si>
  <si>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</si>
  <si>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</si>
  <si>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</si>
  <si>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</si>
  <si>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</si>
  <si>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</si>
  <si>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</si>
  <si>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</si>
  <si>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</si>
  <si>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</si>
  <si>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</si>
  <si>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</si>
  <si>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</si>
  <si>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</si>
  <si>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</si>
  <si>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</si>
  <si>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</si>
  <si>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</si>
  <si>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</si>
  <si>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</si>
  <si>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</si>
  <si>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</si>
  <si>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</si>
  <si>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</si>
  <si>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</si>
  <si>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</si>
  <si>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</si>
  <si>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</si>
  <si>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</si>
  <si>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</si>
  <si>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</si>
  <si>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</si>
  <si>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</si>
  <si>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</si>
  <si>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</si>
  <si>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</si>
  <si>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</si>
  <si>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</si>
  <si>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</si>
  <si>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</si>
  <si>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</si>
  <si>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</si>
  <si>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</si>
  <si>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</si>
  <si>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</si>
  <si>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</si>
  <si>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</si>
  <si>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</si>
  <si>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</si>
  <si>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</si>
  <si>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</si>
  <si>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</si>
  <si>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</si>
  <si>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</si>
  <si>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</si>
  <si>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</si>
  <si>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</si>
  <si>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</si>
  <si>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</si>
  <si>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</si>
  <si>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</si>
  <si>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</si>
  <si>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</si>
  <si>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</si>
  <si>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</si>
  <si>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</si>
  <si>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</si>
  <si>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</si>
  <si>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</si>
  <si>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</si>
  <si>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</si>
  <si>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</si>
  <si>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</si>
  <si>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</si>
  <si>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</si>
  <si>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</si>
  <si>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</si>
  <si>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</si>
  <si>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</si>
  <si>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</si>
  <si>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</si>
  <si>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</si>
  <si>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</si>
  <si>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</si>
  <si>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</si>
  <si>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</si>
  <si>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</si>
  <si>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</si>
  <si>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</si>
  <si>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</si>
  <si>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</si>
  <si>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</si>
  <si>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</si>
  <si>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</si>
  <si>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</si>
  <si>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</si>
  <si>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</si>
  <si>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</si>
  <si>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</si>
  <si>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</si>
  <si>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</si>
  <si>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</si>
  <si>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</si>
  <si>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</si>
  <si>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</si>
  <si>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</si>
  <si>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</si>
  <si>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</si>
  <si>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</si>
  <si>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</si>
  <si>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</si>
  <si>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</si>
  <si>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</si>
  <si>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</si>
  <si>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</si>
  <si>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</si>
  <si>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</si>
  <si>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</si>
  <si>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</si>
  <si>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</si>
  <si>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</si>
  <si>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</si>
  <si>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</si>
  <si>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</si>
  <si>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</si>
  <si>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</si>
  <si>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</si>
  <si>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</si>
  <si>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</si>
  <si>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</si>
  <si>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</si>
  <si>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</si>
  <si>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</si>
  <si>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</si>
  <si>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</si>
  <si>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</si>
  <si>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</si>
  <si>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</si>
  <si>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</si>
  <si>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</si>
  <si>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</si>
  <si>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</si>
  <si>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</si>
  <si>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</si>
  <si>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</si>
  <si>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</si>
  <si>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</si>
  <si>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</si>
  <si>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</si>
  <si>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</si>
  <si>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</si>
  <si>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</si>
  <si>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</si>
  <si>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</si>
  <si>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</si>
  <si>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</si>
  <si>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</si>
  <si>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</si>
  <si>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</si>
  <si>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</si>
  <si>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</si>
  <si>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</si>
  <si>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</si>
  <si>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</si>
  <si>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</si>
  <si>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</si>
  <si>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</si>
  <si>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</si>
  <si>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</si>
  <si>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</si>
  <si>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</si>
  <si>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</si>
  <si>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</si>
  <si>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</si>
  <si>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</si>
  <si>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</si>
  <si>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</si>
  <si>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</si>
  <si>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</si>
  <si>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</si>
  <si>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</si>
  <si>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</si>
  <si>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</si>
  <si>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</si>
  <si>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</si>
  <si>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</si>
  <si>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</si>
  <si>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</si>
  <si>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</si>
  <si>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</si>
  <si>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</si>
  <si>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</si>
  <si>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</si>
  <si>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</si>
  <si>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</si>
  <si>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</si>
  <si>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</si>
  <si>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</si>
  <si>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</si>
  <si>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</si>
  <si>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</si>
  <si>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</si>
  <si>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</si>
  <si>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</si>
  <si>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</si>
  <si>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</si>
  <si>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</si>
  <si>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</si>
  <si>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</si>
  <si>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</si>
  <si>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</si>
  <si>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</si>
  <si>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</si>
  <si>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</si>
  <si>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</si>
  <si>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</si>
  <si>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</si>
  <si>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</si>
  <si>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</si>
  <si>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</si>
  <si>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</si>
  <si>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</si>
  <si>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</si>
  <si>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</si>
  <si>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</si>
  <si>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</si>
  <si>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</si>
  <si>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</si>
  <si>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</si>
  <si>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</si>
  <si>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</si>
  <si>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</si>
  <si>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</si>
  <si>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</si>
  <si>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</si>
  <si>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</si>
  <si>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</si>
  <si>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</si>
  <si>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</si>
  <si>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</si>
  <si>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</si>
  <si>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</si>
  <si>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</si>
  <si>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</si>
  <si>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</si>
  <si>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</si>
  <si>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</si>
  <si>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</si>
  <si>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</si>
  <si>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</si>
  <si>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</si>
  <si>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</si>
  <si>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</si>
  <si>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</si>
  <si>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</si>
  <si>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</si>
  <si>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</si>
  <si>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</si>
  <si>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</si>
  <si>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</si>
  <si>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</si>
  <si>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</si>
  <si>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</si>
  <si>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</si>
  <si>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</si>
  <si>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</si>
  <si>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</si>
  <si>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</si>
  <si>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</si>
  <si>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</si>
  <si>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</si>
  <si>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</si>
  <si>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</si>
  <si>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</si>
  <si>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</si>
  <si>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</si>
  <si>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</si>
  <si>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</si>
  <si>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</si>
  <si>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</si>
  <si>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</si>
  <si>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</si>
  <si>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</si>
  <si>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</si>
  <si>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</si>
  <si>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</si>
  <si>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</si>
  <si>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</si>
  <si>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</si>
  <si>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</si>
  <si>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</si>
  <si>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</si>
  <si>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</si>
  <si>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</si>
  <si>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</si>
  <si>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</si>
  <si>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</si>
  <si>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</si>
  <si>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</si>
  <si>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</si>
  <si>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</si>
  <si>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</si>
  <si>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</si>
  <si>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</si>
  <si>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</si>
  <si>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</si>
  <si>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</si>
  <si>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</si>
  <si>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</si>
  <si>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</si>
  <si>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</si>
  <si>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</si>
  <si>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</si>
  <si>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</si>
  <si>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</si>
  <si>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</si>
  <si>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</si>
  <si>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</si>
  <si>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</si>
  <si>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</si>
  <si>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</si>
  <si>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</si>
  <si>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</si>
  <si>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</si>
  <si>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</si>
  <si>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</si>
  <si>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</si>
  <si>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</si>
  <si>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</si>
  <si>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</si>
  <si>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</si>
  <si>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</si>
  <si>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</si>
  <si>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</si>
  <si>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</si>
  <si>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</si>
  <si>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</si>
  <si>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</si>
  <si>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</si>
  <si>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</si>
  <si>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</si>
  <si>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</si>
  <si>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</si>
  <si>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</si>
  <si>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</si>
  <si>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</si>
  <si>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</si>
  <si>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</si>
  <si>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</si>
  <si>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</si>
  <si>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</si>
  <si>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</si>
  <si>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</si>
  <si>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</si>
  <si>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</si>
  <si>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</si>
  <si>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</si>
  <si>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</si>
  <si>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</si>
  <si>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</si>
  <si>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</si>
  <si>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</si>
  <si>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</si>
  <si>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</si>
  <si>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</si>
  <si>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</si>
  <si>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</si>
  <si>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</si>
  <si>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</si>
  <si>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</si>
  <si>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</si>
  <si>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</si>
  <si>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</si>
  <si>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</si>
  <si>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</si>
  <si>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</si>
  <si>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</si>
  <si>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</si>
  <si>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</si>
  <si>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</si>
  <si>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</si>
  <si>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</si>
  <si>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</si>
  <si>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</si>
  <si>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</si>
  <si>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</si>
  <si>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</si>
  <si>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</si>
  <si>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</si>
  <si>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</si>
  <si>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</si>
  <si>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</si>
  <si>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</si>
  <si>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</si>
  <si>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</si>
  <si>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</si>
  <si>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</si>
  <si>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</si>
  <si>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</si>
  <si>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</si>
  <si>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</si>
  <si>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</si>
  <si>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</si>
  <si>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</si>
  <si>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</si>
  <si>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</si>
  <si>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</si>
  <si>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</si>
  <si>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</si>
  <si>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</si>
  <si>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</si>
  <si>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</si>
  <si>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</si>
  <si>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</si>
  <si>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</si>
  <si>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</si>
  <si>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</si>
  <si>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</si>
  <si>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</si>
  <si>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</si>
  <si>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</si>
  <si>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</si>
  <si>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</si>
  <si>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</si>
  <si>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</si>
  <si>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</si>
  <si>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</si>
  <si>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</si>
  <si>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</si>
  <si>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</si>
  <si>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</si>
  <si>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</si>
  <si>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</si>
  <si>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</si>
  <si>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</si>
  <si>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</si>
  <si>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</si>
  <si>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</si>
  <si>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</si>
  <si>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</si>
  <si>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</si>
  <si>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</si>
  <si>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</si>
  <si>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</si>
  <si>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</si>
  <si>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</si>
  <si>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</si>
  <si>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</si>
  <si>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</si>
  <si>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</si>
  <si>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</si>
  <si>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</si>
  <si>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</si>
  <si>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</si>
  <si>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</si>
  <si>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</si>
  <si>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</si>
  <si>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</si>
  <si>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</si>
  <si>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</si>
  <si>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</si>
  <si>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</si>
  <si>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</si>
  <si>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</si>
  <si>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</si>
  <si>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</si>
  <si>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</si>
  <si>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</si>
  <si>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</si>
  <si>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</si>
  <si>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</si>
  <si>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</si>
  <si>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</si>
  <si>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</si>
  <si>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</si>
  <si>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</si>
  <si>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</si>
  <si>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</si>
  <si>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</si>
  <si>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</si>
  <si>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</si>
  <si>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</si>
  <si>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</si>
  <si>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</si>
  <si>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</si>
  <si>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</si>
  <si>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</si>
  <si>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</si>
  <si>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</si>
  <si>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</si>
  <si>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</si>
  <si>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</si>
  <si>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</si>
  <si>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</si>
  <si>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</si>
  <si>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</si>
  <si>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</si>
  <si>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</si>
  <si>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</si>
  <si>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</si>
  <si>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</si>
  <si>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</si>
  <si>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</si>
  <si>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</si>
  <si>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</si>
  <si>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</si>
  <si>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</si>
  <si>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</si>
  <si>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</si>
  <si>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</si>
  <si>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</si>
  <si>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</si>
  <si>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</si>
  <si>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</si>
  <si>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</si>
  <si>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</si>
  <si>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</si>
  <si>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</si>
  <si>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</si>
  <si>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</si>
  <si>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</si>
  <si>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</si>
  <si>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</si>
  <si>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</si>
  <si>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</si>
  <si>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</si>
  <si>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</si>
  <si>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</si>
  <si>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</si>
  <si>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</si>
  <si>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</si>
  <si>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</si>
  <si>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</si>
  <si>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</si>
  <si>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</si>
  <si>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</si>
  <si>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</si>
  <si>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</si>
  <si>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</si>
  <si>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</si>
  <si>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</si>
  <si>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</si>
  <si>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</si>
  <si>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</si>
  <si>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</si>
  <si>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</si>
  <si>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</si>
  <si>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</si>
  <si>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</si>
  <si>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</si>
  <si>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</si>
  <si>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</si>
  <si>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</si>
  <si>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</si>
  <si>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</si>
  <si>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</si>
  <si>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</si>
  <si>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</si>
  <si>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</si>
  <si>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</si>
  <si>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</si>
  <si>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</si>
  <si>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</si>
  <si>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</si>
  <si>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</si>
  <si>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</si>
  <si>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</si>
  <si>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</si>
  <si>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</si>
  <si>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</si>
  <si>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</si>
  <si>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</si>
  <si>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</si>
  <si>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</si>
  <si>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</si>
  <si>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</si>
  <si>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</si>
  <si>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</si>
  <si>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</si>
  <si>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</si>
  <si>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</si>
  <si>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</si>
  <si>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</si>
  <si>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</si>
  <si>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</si>
  <si>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</si>
  <si>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</si>
  <si>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</si>
  <si>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</si>
  <si>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</si>
  <si>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</si>
  <si>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</si>
  <si>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</si>
  <si>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</si>
  <si>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</si>
  <si>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</si>
  <si>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</si>
  <si>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</si>
  <si>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</si>
  <si>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</si>
  <si>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</si>
  <si>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</si>
  <si>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</si>
  <si>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</si>
  <si>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</si>
  <si>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</si>
  <si>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</si>
  <si>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</si>
  <si>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</si>
  <si>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</si>
  <si>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</si>
  <si>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</si>
  <si>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</si>
  <si>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</si>
  <si>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</si>
  <si>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</si>
  <si>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</si>
  <si>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</si>
  <si>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</si>
  <si>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</si>
  <si>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</si>
  <si>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</si>
  <si>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</si>
  <si>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</si>
  <si>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</si>
  <si>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</si>
  <si>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</si>
  <si>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</si>
  <si>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</si>
  <si>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</si>
  <si>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</si>
  <si>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</si>
  <si>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</si>
  <si>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</si>
  <si>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</si>
  <si>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</si>
  <si>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</si>
  <si>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</si>
  <si>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</si>
  <si>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</si>
  <si>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</si>
  <si>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</si>
  <si>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</si>
  <si>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</si>
  <si>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</si>
  <si>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</si>
  <si>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</si>
  <si>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</si>
  <si>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</si>
  <si>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</si>
  <si>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</si>
  <si>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</si>
  <si>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</si>
  <si>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</si>
  <si>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</si>
  <si>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</si>
  <si>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</si>
  <si>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</si>
  <si>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</si>
  <si>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</si>
  <si>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</si>
  <si>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</si>
  <si>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</si>
  <si>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</si>
  <si>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</si>
  <si>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</si>
  <si>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</si>
  <si>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</si>
  <si>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</si>
  <si>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</si>
  <si>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</si>
  <si>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</si>
  <si>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</si>
  <si>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</si>
  <si>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</si>
  <si>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</si>
  <si>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</si>
  <si>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</si>
  <si>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</si>
  <si>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</si>
  <si>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</si>
  <si>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</si>
  <si>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</si>
  <si>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</si>
  <si>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</si>
  <si>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</si>
  <si>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</si>
  <si>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</si>
  <si>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</si>
  <si>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</si>
  <si>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</si>
  <si>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</si>
  <si>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</si>
  <si>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</si>
  <si>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</si>
  <si>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</si>
  <si>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</si>
  <si>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</si>
  <si>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</si>
  <si>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</si>
  <si>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</si>
  <si>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</si>
  <si>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</si>
  <si>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</si>
  <si>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</si>
  <si>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</si>
  <si>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</si>
  <si>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</si>
  <si>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</si>
  <si>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</si>
  <si>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</si>
  <si>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</si>
  <si>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</si>
  <si>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</si>
  <si>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</si>
  <si>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</si>
  <si>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</si>
  <si>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</si>
  <si>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</si>
  <si>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</si>
  <si>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</si>
  <si>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</si>
  <si>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</si>
  <si>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</si>
  <si>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</si>
  <si>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</si>
  <si>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</si>
  <si>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</si>
  <si>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</si>
  <si>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</si>
  <si>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</si>
  <si>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</si>
  <si>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</si>
  <si>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</si>
  <si>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</si>
  <si>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</si>
  <si>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</si>
  <si>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</si>
  <si>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</si>
  <si>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</si>
  <si>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</si>
  <si>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</si>
  <si>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</si>
  <si>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</si>
  <si>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</si>
  <si>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</si>
  <si>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</si>
  <si>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</si>
  <si>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</si>
  <si>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</si>
  <si>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</si>
  <si>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</si>
  <si>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</si>
  <si>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</si>
  <si>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</si>
  <si>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</si>
  <si>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</si>
  <si>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</si>
  <si>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</si>
  <si>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</si>
  <si>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</si>
  <si>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</si>
  <si>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</si>
  <si>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</si>
  <si>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</si>
  <si>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</si>
  <si>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</si>
  <si>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</si>
  <si>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</si>
  <si>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</si>
  <si>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</si>
  <si>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</si>
  <si>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</si>
  <si>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</si>
  <si>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</si>
  <si>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</si>
  <si>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</si>
  <si>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</si>
  <si>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</si>
  <si>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</si>
  <si>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</si>
  <si>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</si>
  <si>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</si>
  <si>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</si>
  <si>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</si>
  <si>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</si>
  <si>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</si>
  <si>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</si>
  <si>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</si>
  <si>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</si>
  <si>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</si>
  <si>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</si>
  <si>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</si>
  <si>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</si>
  <si>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</si>
  <si>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</si>
  <si>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</si>
  <si>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</si>
  <si>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</si>
  <si>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</si>
  <si>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</si>
  <si>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</si>
  <si>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</si>
  <si>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</si>
  <si>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</si>
  <si>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</si>
  <si>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</si>
  <si>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</si>
  <si>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</si>
  <si>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</si>
  <si>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</si>
  <si>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</si>
  <si>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</si>
  <si>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</si>
  <si>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</si>
  <si>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</si>
  <si>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</si>
  <si>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</si>
  <si>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</si>
  <si>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</si>
  <si>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</si>
  <si>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</si>
  <si>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</si>
  <si>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</si>
  <si>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</si>
  <si>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</si>
  <si>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</si>
  <si>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</si>
  <si>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</si>
  <si>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</si>
  <si>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</si>
  <si>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</si>
  <si>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</si>
  <si>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</si>
  <si>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</si>
  <si>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</si>
  <si>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</si>
  <si>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</si>
  <si>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</si>
  <si>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</si>
  <si>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</si>
  <si>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</si>
  <si>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</si>
  <si>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</si>
  <si>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</si>
  <si>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</si>
  <si>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</si>
  <si>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</si>
  <si>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</si>
  <si>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</si>
  <si>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</si>
  <si>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</si>
  <si>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</si>
  <si>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</si>
  <si>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</si>
  <si>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</si>
  <si>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</si>
  <si>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</si>
  <si>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</si>
  <si>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</si>
  <si>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</si>
  <si>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</si>
  <si>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</si>
  <si>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</si>
  <si>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</si>
  <si>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</si>
  <si>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</si>
  <si>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</si>
  <si>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</si>
  <si>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</si>
  <si>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</si>
  <si>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</si>
  <si>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</si>
  <si>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</si>
  <si>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</si>
  <si>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</si>
  <si>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</si>
  <si>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</si>
  <si>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</si>
  <si>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</si>
  <si>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</si>
  <si>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</si>
  <si>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</si>
  <si>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</si>
  <si>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</si>
  <si>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</si>
  <si>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</si>
  <si>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</si>
  <si>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</si>
  <si>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</si>
  <si>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</si>
  <si>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</si>
  <si>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</si>
  <si>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</si>
  <si>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</si>
  <si>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</si>
  <si>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</si>
  <si>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</si>
  <si>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</si>
  <si>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</si>
  <si>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</si>
  <si>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</si>
  <si>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</si>
  <si>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</si>
  <si>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</si>
  <si>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</si>
  <si>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</si>
  <si>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</si>
  <si>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</si>
  <si>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</si>
  <si>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</si>
  <si>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</si>
  <si>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</si>
  <si>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</si>
  <si>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</si>
  <si>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</si>
  <si>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</si>
  <si>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</si>
  <si>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</si>
  <si>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</si>
  <si>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</si>
  <si>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</si>
  <si>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</si>
  <si>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</si>
  <si>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</si>
  <si>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</si>
  <si>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</si>
  <si>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</si>
  <si>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</si>
  <si>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</si>
  <si>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</si>
  <si>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</si>
  <si>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</si>
  <si>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</si>
  <si>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</si>
  <si>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</si>
  <si>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</si>
  <si>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</si>
  <si>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</si>
  <si>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</si>
  <si>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</si>
  <si>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</si>
  <si>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</si>
  <si>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</si>
  <si>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</si>
  <si>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</si>
  <si>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</si>
  <si>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</si>
  <si>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</si>
  <si>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</si>
  <si>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</si>
  <si>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</si>
  <si>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</si>
  <si>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</si>
  <si>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</si>
  <si>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</si>
  <si>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</si>
  <si>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</si>
  <si>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</si>
  <si>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</si>
  <si>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</si>
  <si>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</si>
  <si>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</si>
  <si>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</si>
  <si>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</si>
  <si>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</si>
  <si>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</si>
  <si>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</si>
  <si>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</si>
  <si>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</si>
  <si>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</si>
  <si>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</si>
  <si>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</si>
  <si>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</si>
  <si>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</si>
  <si>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</si>
  <si>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</si>
  <si>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</si>
  <si>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</si>
  <si>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</si>
  <si>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</si>
  <si>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</si>
  <si>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</si>
  <si>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</si>
  <si>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</si>
  <si>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</si>
  <si>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</si>
  <si>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</si>
  <si>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</si>
  <si>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</si>
  <si>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</si>
  <si>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</si>
  <si>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</si>
  <si>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</si>
  <si>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</si>
  <si>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</si>
  <si>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</si>
  <si>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</si>
  <si>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</si>
  <si>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</si>
  <si>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</si>
  <si>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</si>
  <si>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</si>
  <si>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</si>
  <si>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</si>
  <si>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</si>
  <si>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</si>
  <si>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</si>
  <si>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</si>
  <si>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</si>
  <si>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</si>
  <si>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</si>
  <si>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</si>
  <si>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</si>
  <si>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</si>
  <si>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</si>
  <si>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</si>
  <si>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</si>
  <si>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</si>
  <si>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</si>
  <si>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</si>
  <si>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</si>
  <si>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</si>
  <si>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</si>
  <si>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</si>
  <si>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</si>
  <si>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</si>
  <si>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</si>
  <si>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</si>
  <si>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</si>
  <si>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</si>
  <si>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</si>
  <si>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</si>
  <si>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</si>
  <si>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</si>
  <si>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</si>
  <si>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</si>
  <si>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</si>
  <si>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</si>
  <si>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</si>
  <si>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</si>
  <si>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</si>
  <si>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</si>
  <si>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</si>
  <si>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</si>
  <si>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</si>
  <si>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</si>
  <si>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</si>
  <si>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</si>
  <si>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</si>
  <si>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</si>
  <si>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</si>
  <si>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</si>
  <si>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</si>
  <si>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</si>
  <si>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</si>
  <si>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</si>
  <si>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</si>
  <si>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</si>
  <si>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</si>
  <si>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</si>
  <si>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</si>
  <si>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</si>
  <si>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</si>
  <si>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</si>
  <si>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</si>
  <si>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</si>
  <si>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</si>
  <si>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</si>
  <si>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</si>
  <si>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</si>
  <si>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</si>
  <si>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</si>
  <si>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</si>
  <si>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</si>
  <si>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</si>
  <si>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</si>
  <si>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</si>
  <si>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</si>
  <si>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</si>
  <si>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</si>
  <si>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</si>
  <si>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</si>
  <si>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</si>
  <si>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</si>
  <si>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</si>
  <si>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</si>
  <si>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</si>
  <si>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</si>
  <si>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</si>
  <si>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</si>
  <si>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</si>
  <si>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</si>
  <si>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</si>
  <si>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</si>
  <si>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</si>
  <si>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</si>
  <si>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</si>
  <si>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</si>
  <si>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</si>
  <si>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</si>
  <si>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</si>
  <si>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</si>
  <si>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</si>
  <si>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</si>
  <si>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</si>
  <si>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</si>
  <si>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</si>
  <si>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</si>
  <si>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</si>
  <si>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</si>
  <si>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</si>
  <si>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</si>
  <si>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</si>
  <si>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</si>
  <si>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</si>
  <si>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</si>
  <si>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</si>
  <si>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</si>
  <si>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</si>
  <si>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</si>
  <si>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</si>
  <si>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</si>
  <si>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</si>
  <si>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</si>
  <si>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</si>
  <si>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</si>
  <si>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</si>
  <si>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</si>
  <si>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</si>
  <si>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</si>
  <si>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</si>
  <si>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</si>
  <si>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</si>
  <si>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</si>
  <si>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</si>
  <si>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</si>
  <si>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</si>
  <si>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</si>
  <si>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</si>
  <si>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</si>
  <si>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</si>
  <si>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</si>
  <si>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</si>
  <si>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</si>
  <si>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</si>
  <si>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</si>
  <si>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</si>
  <si>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</si>
  <si>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</si>
  <si>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</si>
  <si>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</si>
  <si>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</si>
  <si>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</si>
  <si>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</si>
  <si>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</si>
  <si>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</si>
  <si>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</si>
  <si>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</si>
  <si>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</si>
  <si>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</si>
  <si>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</si>
  <si>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</si>
  <si>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</si>
  <si>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</si>
  <si>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</si>
  <si>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</si>
  <si>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</si>
  <si>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</si>
  <si>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</si>
  <si>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</si>
  <si>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</si>
  <si>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</si>
  <si>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</si>
  <si>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</si>
  <si>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</si>
  <si>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</si>
  <si>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</si>
  <si>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</si>
  <si>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</si>
  <si>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</si>
  <si>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</si>
  <si>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</si>
  <si>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</si>
  <si>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</si>
  <si>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</si>
  <si>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</si>
  <si>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</si>
  <si>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</si>
  <si>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</si>
  <si>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</si>
  <si>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</si>
  <si>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</si>
  <si>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</si>
  <si>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</si>
  <si>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</si>
  <si>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</si>
  <si>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</si>
  <si>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</si>
  <si>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</si>
  <si>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</si>
  <si>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</si>
  <si>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</si>
  <si>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</si>
  <si>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</si>
  <si>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</si>
  <si>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</si>
  <si>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</si>
  <si>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</si>
  <si>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</si>
  <si>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</si>
  <si>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</si>
  <si>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</si>
  <si>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</si>
  <si>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</si>
  <si>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</si>
  <si>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</si>
  <si>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</si>
  <si>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</si>
  <si>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</si>
  <si>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</si>
  <si>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</si>
  <si>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</si>
  <si>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</si>
  <si>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</si>
  <si>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</si>
  <si>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</si>
  <si>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</si>
  <si>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</si>
  <si>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</si>
  <si>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</si>
  <si>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</si>
  <si>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</si>
  <si>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</si>
  <si>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</si>
  <si>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</si>
  <si>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</si>
  <si>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</si>
  <si>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</si>
  <si>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</si>
  <si>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</si>
  <si>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</si>
  <si>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</si>
  <si>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</si>
  <si>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</si>
  <si>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</si>
  <si>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</si>
  <si>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</si>
  <si>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</si>
  <si>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</si>
  <si>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</si>
  <si>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</si>
  <si>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</si>
  <si>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</si>
  <si>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</si>
  <si>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</si>
  <si>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</si>
  <si>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</si>
  <si>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</si>
  <si>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</si>
  <si>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</si>
  <si>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</si>
  <si>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</si>
  <si>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</si>
  <si>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</si>
  <si>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</si>
  <si>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</si>
  <si>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</si>
  <si>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</si>
  <si>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</si>
  <si>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</si>
  <si>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</si>
  <si>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</si>
  <si>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</si>
  <si>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</si>
  <si>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</si>
  <si>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</si>
  <si>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</si>
  <si>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</si>
  <si>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</si>
  <si>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</si>
  <si>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</si>
  <si>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</si>
  <si>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</si>
  <si>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</si>
  <si>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</si>
  <si>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</si>
  <si>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</si>
  <si>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</si>
  <si>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</si>
  <si>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</si>
  <si>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</si>
  <si>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</si>
  <si>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</si>
  <si>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</si>
  <si>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</si>
  <si>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</si>
  <si>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</si>
  <si>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</si>
  <si>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</si>
  <si>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</si>
  <si>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</si>
  <si>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</si>
  <si>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</si>
  <si>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</si>
  <si>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</si>
  <si>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</si>
  <si>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</si>
  <si>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</si>
  <si>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</si>
  <si>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</si>
  <si>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</si>
  <si>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</si>
  <si>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</si>
  <si>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</si>
  <si>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</si>
  <si>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</si>
  <si>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</si>
  <si>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</si>
  <si>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</si>
  <si>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</si>
  <si>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</si>
  <si>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</si>
  <si>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</si>
  <si>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</si>
  <si>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</si>
  <si>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</si>
  <si>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</si>
  <si>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</si>
  <si>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</si>
  <si>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</si>
  <si>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</si>
  <si>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</si>
  <si>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</si>
  <si>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</si>
  <si>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</si>
  <si>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</si>
  <si>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</si>
  <si>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</si>
  <si>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</si>
  <si>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</si>
  <si>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</si>
  <si>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</si>
  <si>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</si>
  <si>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</si>
  <si>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</si>
  <si>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</si>
  <si>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</si>
  <si>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</si>
  <si>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</si>
  <si>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</si>
  <si>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</si>
  <si>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</si>
  <si>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</si>
  <si>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</si>
  <si>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</si>
  <si>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</si>
  <si>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</si>
  <si>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</si>
  <si>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</si>
  <si>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</si>
  <si>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</si>
  <si>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</si>
  <si>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</si>
  <si>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</si>
  <si>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</si>
  <si>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</si>
  <si>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</si>
  <si>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</si>
  <si>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</si>
  <si>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</si>
  <si>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</si>
  <si>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</si>
  <si>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</si>
  <si>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</si>
  <si>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</si>
  <si>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</si>
  <si>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</si>
  <si>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</si>
  <si>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</si>
  <si>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</si>
  <si>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</si>
  <si>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</si>
  <si>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</si>
  <si>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</si>
  <si>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</si>
  <si>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</si>
  <si>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</si>
  <si>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</si>
  <si>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</si>
  <si>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</si>
  <si>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</si>
  <si>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</si>
  <si>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</si>
  <si>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</si>
  <si>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</si>
  <si>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</si>
  <si>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</si>
  <si>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</si>
  <si>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</si>
  <si>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</si>
  <si>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</si>
  <si>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</si>
  <si>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</si>
  <si>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</si>
  <si>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</si>
  <si>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</si>
  <si>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</si>
  <si>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</si>
  <si>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</si>
  <si>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</si>
  <si>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</si>
  <si>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</si>
  <si>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</si>
  <si>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</si>
  <si>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</si>
  <si>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</si>
  <si>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</si>
  <si>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</si>
  <si>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</si>
  <si>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</si>
  <si>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</si>
  <si>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</si>
  <si>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</si>
  <si>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</si>
  <si>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</si>
  <si>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</si>
  <si>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</si>
  <si>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</si>
  <si>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</si>
  <si>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</si>
  <si>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</si>
  <si>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</si>
  <si>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</si>
  <si>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</si>
  <si>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</si>
  <si>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</si>
  <si>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</si>
  <si>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</si>
  <si>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</si>
  <si>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</si>
  <si>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</si>
  <si>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</si>
  <si>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</si>
  <si>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</si>
  <si>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</si>
  <si>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</si>
  <si>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</si>
  <si>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</si>
  <si>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</si>
  <si>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</si>
  <si>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</si>
  <si>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</si>
  <si>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</si>
  <si>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</si>
  <si>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</si>
  <si>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</si>
  <si>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</si>
  <si>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</si>
  <si>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</si>
  <si>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</si>
  <si>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</si>
  <si>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</si>
  <si>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</si>
  <si>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</si>
  <si>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</si>
  <si>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</si>
  <si>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</si>
  <si>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</si>
  <si>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</si>
  <si>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</si>
  <si>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</si>
  <si>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</si>
  <si>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</si>
  <si>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</si>
  <si>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</si>
  <si>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</si>
  <si>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</si>
  <si>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</si>
  <si>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</si>
  <si>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</si>
  <si>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</si>
  <si>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</si>
  <si>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</si>
  <si>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</si>
  <si>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</si>
  <si>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</si>
  <si>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</si>
  <si>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</si>
  <si>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</si>
  <si>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</si>
  <si>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</si>
  <si>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</si>
  <si>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</si>
  <si>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</si>
  <si>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</si>
  <si>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</si>
  <si>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</si>
  <si>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</si>
  <si>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</si>
  <si>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</si>
  <si>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</si>
  <si>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</si>
  <si>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</si>
  <si>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</si>
  <si>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</si>
  <si>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</si>
  <si>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</si>
  <si>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</si>
  <si>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</si>
  <si>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</si>
  <si>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</si>
  <si>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</si>
  <si>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</si>
  <si>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</si>
  <si>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</si>
  <si>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</si>
  <si>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</si>
  <si>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</si>
  <si>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</si>
  <si>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</si>
  <si>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</si>
  <si>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</si>
  <si>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</si>
  <si>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</si>
  <si>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</si>
  <si>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</si>
  <si>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</si>
  <si>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</si>
  <si>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</si>
  <si>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</si>
  <si>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</si>
  <si>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</si>
  <si>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</si>
  <si>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</si>
  <si>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</si>
  <si>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</si>
  <si>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</si>
  <si>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</si>
  <si>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</si>
  <si>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</si>
  <si>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</si>
  <si>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</si>
  <si>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</si>
  <si>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</si>
  <si>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</si>
  <si>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</si>
  <si>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</si>
  <si>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</si>
  <si>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</si>
  <si>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</si>
  <si>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</si>
  <si>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</si>
  <si>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</si>
  <si>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</si>
  <si>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</si>
  <si>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</si>
  <si>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</si>
  <si>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</si>
  <si>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</si>
  <si>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</si>
  <si>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</si>
  <si>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</si>
  <si>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</si>
  <si>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</si>
  <si>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</si>
  <si>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</si>
  <si>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</si>
  <si>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</si>
  <si>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</si>
  <si>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</si>
  <si>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</si>
  <si>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</si>
  <si>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</si>
  <si>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</si>
  <si>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</si>
  <si>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</si>
  <si>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</si>
  <si>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</si>
  <si>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</si>
  <si>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</si>
  <si>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</si>
  <si>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</si>
  <si>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</si>
  <si>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</si>
  <si>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</si>
  <si>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</si>
  <si>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</si>
  <si>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</si>
  <si>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</si>
  <si>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</si>
  <si>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</si>
  <si>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</si>
  <si>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</si>
  <si>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</si>
  <si>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</si>
  <si>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</si>
  <si>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</si>
  <si>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</si>
  <si>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</si>
  <si>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</si>
  <si>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</si>
  <si>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</si>
  <si>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</si>
  <si>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</si>
  <si>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</si>
  <si>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</si>
  <si>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</si>
  <si>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</si>
  <si>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</si>
  <si>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</si>
  <si>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</si>
  <si>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</si>
  <si>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</si>
  <si>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</si>
  <si>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</si>
  <si>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</si>
  <si>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</si>
  <si>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</si>
  <si>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</si>
  <si>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</si>
  <si>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</si>
  <si>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</si>
  <si>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</si>
  <si>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</si>
  <si>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</si>
  <si>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</si>
  <si>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</si>
  <si>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</si>
  <si>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</si>
  <si>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</si>
  <si>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</si>
  <si>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</si>
  <si>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</si>
  <si>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</si>
  <si>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</si>
  <si>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</si>
  <si>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</si>
  <si>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</si>
  <si>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</si>
  <si>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</si>
  <si>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</si>
  <si>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</si>
  <si>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</si>
  <si>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</si>
  <si>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</si>
  <si>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</si>
  <si>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</si>
  <si>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</si>
  <si>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</si>
  <si>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</si>
  <si>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</si>
  <si>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</si>
  <si>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</si>
  <si>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</si>
  <si>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</si>
  <si>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</si>
  <si>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</si>
  <si>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</si>
  <si>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</si>
  <si>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</si>
  <si>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</si>
  <si>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</si>
  <si>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</si>
  <si>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</si>
  <si>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</si>
  <si>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</si>
  <si>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</si>
  <si>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</si>
  <si>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</si>
  <si>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</si>
  <si>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</si>
  <si>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</si>
  <si>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</si>
  <si>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</si>
  <si>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</si>
  <si>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</si>
  <si>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</si>
  <si>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</si>
  <si>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</si>
  <si>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</si>
  <si>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</si>
  <si>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</si>
  <si>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</si>
  <si>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</si>
  <si>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</si>
  <si>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</si>
  <si>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</si>
  <si>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</si>
  <si>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</si>
  <si>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</si>
  <si>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</si>
  <si>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</si>
  <si>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</si>
  <si>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</si>
  <si>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</si>
  <si>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</si>
  <si>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</si>
  <si>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</si>
  <si>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</si>
  <si>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</si>
  <si>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</si>
  <si>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</si>
  <si>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</si>
  <si>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</si>
  <si>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</si>
  <si>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</si>
  <si>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</si>
  <si>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</si>
  <si>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</si>
  <si>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</si>
  <si>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</si>
  <si>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</si>
  <si>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</si>
  <si>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</si>
  <si>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</si>
  <si>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</si>
  <si>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</si>
  <si>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</si>
  <si>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</si>
  <si>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</si>
  <si>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</si>
  <si>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</si>
  <si>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</si>
  <si>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</si>
  <si>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</si>
  <si>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</si>
  <si>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</si>
  <si>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</si>
  <si>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</si>
  <si>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</si>
  <si>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</si>
  <si>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</si>
  <si>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</si>
  <si>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</si>
  <si>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</si>
  <si>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</si>
  <si>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</si>
  <si>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</si>
  <si>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</si>
  <si>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</si>
  <si>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</si>
  <si>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</si>
  <si>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</si>
  <si>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</si>
  <si>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</si>
  <si>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</si>
  <si>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</si>
  <si>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</si>
  <si>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</si>
  <si>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</si>
  <si>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</si>
  <si>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</si>
  <si>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</si>
  <si>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</si>
  <si>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</si>
  <si>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</si>
  <si>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</si>
  <si>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</si>
  <si>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</si>
  <si>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</si>
  <si>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</si>
  <si>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</si>
  <si>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</si>
  <si>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</si>
  <si>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</si>
  <si>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</si>
  <si>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</si>
  <si>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</si>
  <si>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</si>
  <si>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</si>
  <si>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</si>
  <si>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</si>
  <si>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</si>
  <si>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</si>
  <si>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</si>
  <si>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</si>
  <si>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</si>
  <si>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</si>
  <si>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</si>
  <si>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</si>
  <si>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</si>
  <si>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</si>
  <si>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</si>
  <si>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</si>
  <si>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</si>
  <si>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</si>
  <si>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</si>
  <si>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</si>
  <si>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</si>
  <si>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</si>
  <si>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</si>
  <si>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</si>
  <si>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</si>
  <si>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</si>
  <si>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</si>
  <si>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</si>
  <si>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</si>
  <si>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</si>
  <si>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</si>
  <si>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</si>
  <si>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</si>
  <si>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</si>
  <si>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</si>
  <si>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</si>
  <si>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</si>
  <si>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</si>
  <si>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</si>
  <si>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</si>
  <si>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</si>
  <si>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</si>
  <si>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</si>
  <si>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</si>
  <si>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</si>
  <si>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</si>
  <si>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</si>
  <si>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</si>
  <si>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</si>
  <si>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</si>
  <si>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</si>
  <si>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</si>
  <si>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</si>
  <si>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</si>
  <si>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</si>
  <si>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</si>
  <si>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</si>
  <si>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</si>
  <si>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</si>
  <si>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</si>
  <si>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</si>
  <si>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</si>
  <si>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</si>
  <si>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</si>
  <si>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</si>
  <si>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</si>
  <si>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</si>
  <si>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</si>
  <si>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</si>
  <si>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</si>
  <si>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</si>
  <si>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</si>
  <si>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</si>
  <si>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</si>
  <si>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</si>
  <si>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</si>
  <si>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</si>
  <si>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</si>
  <si>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</si>
  <si>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</si>
  <si>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</si>
  <si>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</si>
  <si>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</si>
  <si>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</si>
  <si>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</si>
  <si>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</si>
  <si>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</si>
  <si>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</si>
  <si>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</si>
  <si>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</si>
  <si>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</si>
  <si>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</si>
  <si>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</si>
  <si>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</si>
  <si>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</si>
  <si>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</si>
  <si>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</si>
  <si>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</si>
  <si>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</si>
  <si>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</si>
  <si>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</si>
  <si>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</si>
  <si>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</si>
  <si>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</si>
  <si>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</si>
  <si>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</si>
  <si>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</si>
  <si>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</si>
  <si>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</si>
  <si>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</si>
  <si>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</si>
  <si>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</si>
  <si>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</si>
  <si>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</si>
  <si>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</si>
  <si>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</si>
  <si>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</si>
  <si>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</si>
  <si>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</si>
  <si>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</si>
  <si>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</si>
  <si>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</si>
  <si>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</si>
  <si>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</si>
  <si>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</si>
  <si>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</si>
  <si>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</si>
  <si>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</si>
  <si>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</si>
  <si>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</si>
  <si>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</si>
  <si>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</si>
  <si>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</si>
  <si>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</si>
  <si>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</si>
  <si>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</si>
  <si>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</si>
  <si>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</si>
  <si>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</si>
  <si>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</si>
  <si>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</si>
  <si>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</si>
  <si>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</si>
  <si>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</si>
  <si>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</si>
  <si>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</si>
  <si>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</si>
  <si>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</si>
  <si>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</si>
  <si>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</si>
  <si>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</si>
  <si>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</si>
  <si>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</si>
  <si>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</si>
  <si>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</si>
  <si>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</si>
  <si>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</si>
  <si>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</si>
  <si>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</si>
  <si>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</si>
  <si>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</si>
  <si>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</si>
  <si>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</si>
  <si>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</si>
  <si>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</si>
  <si>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</si>
  <si>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</si>
  <si>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</si>
  <si>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</si>
  <si>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</si>
  <si>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</si>
  <si>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</si>
  <si>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</si>
  <si>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</si>
  <si>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</si>
  <si>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</si>
  <si>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</si>
  <si>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</si>
  <si>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</si>
  <si>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</si>
  <si>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</si>
  <si>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</si>
  <si>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</si>
  <si>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</si>
  <si>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</si>
  <si>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</si>
  <si>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</si>
  <si>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</si>
  <si>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</si>
  <si>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</si>
  <si>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</si>
  <si>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</si>
  <si>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</si>
  <si>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</si>
  <si>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</si>
  <si>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</si>
  <si>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</si>
  <si>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</si>
  <si>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</si>
  <si>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</si>
  <si>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</si>
  <si>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</si>
  <si>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</si>
  <si>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</si>
  <si>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</si>
  <si>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</si>
  <si>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</si>
  <si>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</si>
  <si>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</si>
  <si>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</si>
  <si>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</si>
  <si>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</si>
  <si>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</si>
  <si>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</si>
  <si>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</si>
  <si>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</si>
  <si>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</si>
  <si>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</si>
  <si>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</si>
  <si>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</si>
  <si>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</si>
  <si>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</si>
  <si>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</si>
  <si>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</si>
  <si>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</si>
  <si>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</si>
  <si>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</si>
  <si>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</si>
  <si>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</si>
  <si>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</si>
  <si>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</si>
  <si>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</si>
  <si>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</si>
  <si>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</si>
  <si>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</si>
  <si>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</si>
  <si>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</si>
  <si>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</si>
  <si>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</si>
  <si>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</si>
  <si>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</si>
  <si>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</si>
  <si>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</si>
  <si>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</si>
  <si>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</si>
  <si>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</si>
  <si>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</si>
  <si>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</si>
  <si>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</si>
  <si>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</si>
  <si>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</si>
  <si>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</si>
  <si>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</si>
  <si>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</si>
  <si>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</si>
  <si>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</si>
  <si>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</si>
  <si>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</si>
  <si>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</si>
  <si>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</si>
  <si>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</si>
  <si>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</si>
  <si>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</si>
  <si>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</si>
  <si>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</si>
  <si>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</si>
  <si>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</si>
  <si>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</si>
  <si>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</si>
  <si>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</si>
  <si>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</si>
  <si>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</si>
  <si>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</si>
  <si>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</si>
  <si>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</si>
  <si>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</si>
  <si>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</si>
  <si>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</si>
  <si>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</si>
  <si>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</si>
  <si>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</si>
  <si>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</si>
  <si>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</si>
  <si>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</si>
  <si>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</si>
  <si>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</si>
  <si>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</si>
  <si>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</si>
  <si>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</si>
  <si>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</si>
  <si>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</si>
  <si>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</si>
  <si>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</si>
  <si>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</si>
  <si>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</si>
  <si>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</si>
  <si>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</si>
  <si>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</si>
  <si>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</si>
  <si>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</si>
  <si>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</si>
  <si>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</si>
  <si>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</si>
  <si>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</si>
  <si>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</si>
  <si>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</si>
  <si>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</si>
  <si>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</si>
  <si>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</si>
  <si>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</si>
  <si>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</si>
  <si>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</si>
  <si>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</si>
  <si>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</si>
  <si>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</si>
  <si>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</si>
  <si>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</si>
  <si>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</si>
  <si>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</si>
  <si>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</si>
  <si>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</si>
  <si>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</si>
  <si>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</si>
  <si>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</si>
  <si>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</si>
  <si>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</si>
  <si>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</si>
  <si>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</si>
  <si>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</si>
  <si>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</si>
  <si>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</si>
  <si>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</si>
  <si>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</si>
  <si>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</si>
  <si>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</si>
  <si>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</si>
  <si>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</si>
  <si>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</si>
  <si>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</si>
  <si>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</si>
  <si>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</si>
  <si>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</si>
  <si>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</si>
  <si>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</si>
  <si>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</si>
  <si>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</si>
  <si>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</si>
  <si>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</si>
  <si>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</si>
  <si>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</si>
  <si>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</si>
  <si>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</si>
  <si>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</si>
  <si>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</si>
  <si>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</si>
  <si>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</si>
  <si>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</si>
  <si>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</si>
  <si>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</si>
  <si>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</si>
  <si>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</si>
  <si>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</si>
  <si>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</si>
  <si>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</si>
  <si>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</si>
  <si>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</si>
  <si>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</si>
  <si>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</si>
  <si>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</si>
  <si>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</si>
  <si>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</si>
  <si>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</si>
  <si>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</si>
  <si>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</si>
  <si>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</si>
  <si>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</si>
  <si>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</si>
  <si>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</si>
  <si>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</si>
  <si>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</si>
  <si>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</si>
  <si>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</si>
  <si>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</si>
  <si>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</si>
  <si>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</si>
  <si>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</si>
  <si>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</si>
  <si>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</si>
  <si>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</si>
  <si>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</si>
  <si>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</si>
  <si>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</si>
  <si>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</si>
  <si>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</si>
  <si>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</si>
  <si>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</si>
  <si>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</si>
  <si>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</si>
  <si>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</si>
  <si>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</si>
  <si>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</si>
  <si>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</si>
  <si>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</si>
  <si>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</si>
  <si>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</si>
  <si>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</si>
  <si>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</si>
  <si>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</si>
  <si>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</si>
  <si>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</si>
  <si>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</si>
  <si>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</si>
  <si>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</si>
  <si>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</si>
  <si>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</si>
  <si>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</si>
  <si>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</si>
  <si>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</si>
  <si>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</si>
  <si>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</si>
  <si>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</si>
  <si>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</si>
  <si>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</si>
  <si>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</si>
  <si>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</si>
  <si>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</si>
  <si>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</si>
  <si>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</si>
  <si>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</si>
  <si>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</si>
  <si>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</si>
  <si>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</si>
  <si>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</si>
  <si>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</si>
  <si>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</si>
  <si>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</si>
  <si>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</si>
  <si>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</si>
  <si>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</si>
  <si>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</si>
  <si>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</si>
  <si>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</si>
  <si>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</si>
  <si>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</si>
  <si>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</si>
  <si>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</si>
  <si>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</si>
  <si>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</si>
  <si>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</si>
  <si>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</si>
  <si>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</si>
  <si>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</si>
  <si>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</si>
  <si>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</si>
  <si>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</si>
  <si>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</si>
  <si>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</si>
  <si>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</si>
  <si>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</si>
  <si>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</si>
  <si>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</si>
  <si>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</si>
  <si>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</si>
  <si>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</si>
  <si>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</si>
  <si>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</si>
  <si>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</si>
  <si>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</si>
  <si>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</si>
  <si>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</si>
  <si>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</si>
  <si>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</si>
  <si>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</si>
  <si>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</si>
  <si>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</si>
  <si>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</si>
  <si>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</si>
  <si>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</si>
  <si>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</si>
  <si>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</si>
  <si>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</si>
  <si>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</si>
  <si>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</si>
  <si>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</si>
  <si>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</si>
  <si>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</si>
  <si>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</si>
  <si>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</si>
  <si>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</si>
  <si>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</si>
  <si>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</si>
  <si>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</si>
  <si>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</si>
  <si>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</si>
  <si>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</si>
  <si>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</si>
  <si>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</si>
  <si>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</si>
  <si>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</si>
  <si>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</si>
  <si>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</si>
  <si>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</si>
  <si>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</si>
  <si>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</si>
  <si>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</si>
  <si>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</si>
  <si>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</si>
  <si>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</si>
  <si>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</si>
  <si>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</si>
  <si>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</si>
  <si>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</si>
  <si>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</si>
  <si>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</si>
  <si>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</si>
  <si>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</si>
  <si>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</si>
  <si>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</si>
  <si>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</si>
  <si>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</si>
  <si>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</si>
  <si>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</si>
  <si>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</si>
  <si>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</si>
  <si>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</si>
  <si>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</si>
  <si>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</si>
  <si>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</si>
  <si>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</si>
  <si>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</si>
  <si>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</si>
  <si>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</si>
  <si>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</si>
  <si>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</si>
  <si>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</si>
  <si>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</si>
  <si>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</si>
  <si>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</si>
  <si>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</si>
  <si>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</si>
  <si>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</si>
  <si>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</si>
  <si>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</si>
  <si>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</si>
  <si>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</si>
  <si>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</si>
  <si>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</si>
  <si>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</si>
  <si>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</si>
  <si>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</si>
  <si>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</si>
  <si>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</si>
  <si>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</si>
  <si>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</si>
  <si>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</si>
  <si>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</si>
  <si>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</si>
  <si>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</si>
  <si>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</si>
  <si>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</si>
  <si>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</si>
  <si>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</si>
  <si>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</si>
  <si>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</si>
  <si>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</si>
  <si>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</si>
  <si>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</si>
  <si>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</si>
  <si>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</si>
  <si>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</si>
  <si>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</si>
  <si>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</si>
  <si>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</si>
  <si>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</si>
  <si>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</si>
  <si>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</si>
  <si>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</si>
  <si>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</si>
  <si>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</si>
  <si>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</si>
  <si>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</si>
  <si>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</si>
  <si>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</si>
  <si>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</si>
  <si>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</si>
  <si>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</si>
  <si>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</si>
  <si>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</si>
  <si>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</si>
  <si>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</si>
  <si>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</si>
  <si>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</si>
  <si>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</si>
  <si>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</si>
  <si>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</si>
  <si>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</si>
  <si>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</si>
  <si>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</si>
  <si>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</si>
  <si>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</si>
  <si>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</si>
  <si>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</si>
  <si>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</si>
  <si>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</si>
  <si>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</si>
  <si>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</si>
  <si>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</si>
  <si>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</si>
  <si>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</si>
  <si>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</si>
  <si>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</si>
  <si>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</si>
  <si>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</si>
  <si>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</si>
  <si>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</si>
  <si>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</si>
  <si>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</si>
  <si>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</si>
  <si>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</si>
  <si>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</si>
  <si>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</si>
  <si>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</si>
  <si>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</si>
  <si>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</si>
  <si>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</si>
  <si>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</si>
  <si>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</si>
  <si>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</si>
  <si>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</si>
  <si>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</si>
  <si>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</si>
  <si>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</si>
  <si>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</si>
  <si>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</si>
  <si>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</si>
  <si>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</si>
  <si>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</si>
  <si>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</si>
  <si>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</si>
  <si>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</si>
  <si>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</si>
  <si>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</si>
  <si>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</si>
  <si>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</si>
  <si>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</si>
  <si>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</si>
  <si>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</si>
  <si>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</si>
  <si>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</si>
  <si>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</si>
  <si>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</si>
  <si>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</si>
  <si>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</si>
  <si>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</si>
  <si>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</si>
  <si>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</si>
  <si>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</si>
  <si>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</si>
  <si>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</si>
  <si>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</si>
  <si>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</si>
  <si>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</si>
  <si>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</si>
  <si>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</si>
  <si>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</si>
  <si>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</si>
  <si>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</si>
  <si>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</si>
  <si>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</si>
  <si>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</si>
  <si>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</si>
  <si>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</si>
  <si>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</si>
  <si>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</si>
  <si>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</si>
  <si>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</si>
  <si>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</si>
  <si>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</si>
  <si>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</si>
  <si>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</si>
  <si>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</si>
  <si>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</si>
  <si>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</si>
  <si>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</si>
  <si>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</si>
  <si>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</si>
  <si>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</si>
  <si>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</si>
  <si>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</si>
  <si>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</si>
  <si>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</si>
  <si>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</si>
  <si>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</si>
  <si>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</si>
  <si>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</si>
  <si>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</si>
  <si>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</si>
  <si>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</si>
  <si>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</si>
  <si>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</si>
  <si>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</si>
  <si>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</si>
  <si>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</si>
  <si>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</si>
  <si>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</si>
  <si>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</si>
  <si>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</si>
  <si>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</si>
  <si>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</si>
  <si>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</si>
  <si>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</si>
  <si>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</si>
  <si>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</si>
  <si>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</si>
  <si>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</si>
  <si>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</si>
  <si>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</si>
  <si>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</si>
  <si>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</si>
  <si>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</si>
  <si>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</si>
  <si>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</si>
  <si>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</si>
  <si>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</si>
  <si>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</si>
  <si>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</si>
  <si>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</si>
  <si>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</si>
  <si>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</si>
  <si>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</si>
  <si>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</si>
  <si>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</si>
  <si>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</si>
  <si>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</si>
  <si>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</si>
  <si>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</si>
  <si>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</si>
  <si>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</si>
  <si>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</si>
  <si>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</si>
  <si>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</si>
  <si>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</si>
  <si>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</si>
  <si>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</si>
  <si>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</si>
  <si>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</si>
  <si>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</si>
  <si>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</si>
  <si>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</si>
  <si>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</si>
  <si>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</si>
  <si>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</si>
  <si>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</si>
  <si>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</si>
  <si>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</si>
  <si>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</si>
  <si>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</si>
  <si>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</si>
  <si>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</si>
  <si>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</si>
  <si>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</si>
  <si>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</si>
  <si>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</si>
  <si>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</si>
  <si>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</si>
  <si>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</si>
  <si>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</si>
  <si>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</si>
  <si>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</si>
  <si>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</si>
  <si>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</si>
  <si>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</si>
  <si>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</si>
  <si>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</si>
  <si>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</si>
  <si>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</si>
  <si>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</si>
  <si>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</si>
  <si>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</si>
  <si>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</si>
  <si>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</si>
  <si>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</si>
  <si>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</si>
  <si>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</si>
  <si>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</si>
  <si>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</si>
  <si>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</si>
  <si>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</si>
  <si>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</si>
  <si>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</si>
  <si>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</si>
  <si>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</si>
  <si>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</si>
  <si>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</si>
  <si>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</si>
  <si>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</si>
  <si>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</si>
  <si>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</si>
  <si>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</si>
  <si>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</si>
  <si>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</si>
  <si>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</si>
  <si>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</si>
  <si>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</si>
  <si>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</si>
  <si>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</si>
  <si>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</si>
  <si>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</si>
  <si>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</si>
  <si>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</si>
  <si>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</si>
  <si>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</si>
  <si>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</si>
  <si>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</si>
  <si>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</si>
  <si>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</si>
  <si>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</si>
  <si>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</si>
  <si>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</si>
  <si>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</si>
  <si>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</si>
  <si>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</si>
  <si>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</si>
  <si>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</si>
  <si>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</si>
  <si>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</si>
  <si>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</si>
  <si>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</si>
  <si>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</si>
  <si>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</si>
  <si>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</si>
  <si>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</si>
  <si>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</si>
  <si>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</si>
  <si>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</si>
  <si>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</si>
  <si>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</si>
  <si>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</si>
  <si>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</si>
  <si>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</si>
  <si>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</si>
  <si>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</si>
  <si>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</si>
  <si>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</si>
  <si>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</si>
  <si>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</si>
  <si>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</si>
  <si>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</si>
  <si>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</si>
  <si>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</si>
  <si>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</si>
  <si>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</si>
  <si>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</si>
  <si>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</si>
  <si>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</si>
  <si>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</si>
  <si>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</si>
  <si>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</si>
  <si>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</si>
  <si>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</si>
  <si>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</si>
  <si>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</si>
  <si>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</si>
  <si>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</si>
  <si>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</si>
  <si>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</si>
  <si>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</si>
  <si>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</si>
  <si>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</si>
  <si>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</si>
  <si>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</si>
  <si>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</si>
  <si>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</si>
  <si>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</si>
  <si>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</si>
  <si>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</si>
  <si>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</si>
  <si>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</si>
  <si>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</si>
  <si>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</si>
  <si>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</si>
  <si>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</si>
  <si>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</si>
  <si>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</si>
  <si>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</si>
  <si>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</si>
  <si>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</si>
  <si>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</si>
  <si>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</si>
  <si>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</si>
  <si>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</si>
  <si>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</si>
  <si>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</si>
  <si>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</si>
  <si>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</si>
  <si>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</si>
  <si>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</si>
  <si>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</si>
  <si>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</si>
  <si>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</si>
  <si>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</si>
  <si>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</si>
  <si>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</si>
  <si>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</si>
  <si>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</si>
  <si>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</si>
  <si>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</si>
  <si>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</si>
  <si>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</si>
  <si>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</si>
  <si>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</si>
  <si>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</si>
  <si>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</si>
  <si>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</si>
  <si>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</si>
  <si>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</si>
  <si>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</si>
  <si>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</si>
  <si>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</si>
  <si>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</si>
  <si>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</si>
  <si>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</si>
  <si>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</si>
  <si>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</si>
  <si>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</si>
  <si>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</si>
  <si>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</si>
  <si>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</si>
  <si>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</si>
  <si>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</si>
  <si>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</si>
  <si>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</si>
  <si>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</si>
  <si>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</si>
  <si>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</si>
  <si>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</si>
  <si>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</si>
  <si>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</si>
  <si>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</si>
  <si>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</si>
  <si>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</si>
  <si>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</si>
  <si>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</si>
  <si>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</si>
  <si>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</si>
  <si>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</si>
  <si>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</si>
  <si>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</si>
  <si>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</si>
  <si>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</si>
  <si>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</si>
  <si>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</si>
  <si>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</si>
  <si>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</si>
  <si>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</si>
  <si>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</si>
  <si>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</si>
  <si>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</si>
  <si>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</si>
  <si>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</si>
  <si>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</si>
  <si>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</si>
  <si>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</si>
  <si>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</si>
  <si>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</si>
  <si>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</si>
  <si>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</si>
  <si>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</si>
  <si>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</si>
  <si>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</si>
  <si>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</si>
  <si>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</si>
  <si>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</si>
  <si>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</si>
  <si>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</si>
  <si>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</si>
  <si>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</si>
  <si>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</si>
  <si>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</si>
  <si>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</si>
  <si>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</si>
  <si>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</si>
  <si>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</si>
  <si>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</si>
  <si>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</si>
  <si>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</si>
  <si>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</si>
  <si>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</si>
  <si>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</si>
  <si>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</si>
  <si>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</si>
  <si>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</si>
  <si>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</si>
  <si>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</si>
  <si>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</si>
  <si>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</si>
  <si>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</si>
  <si>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</si>
  <si>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</si>
  <si>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</si>
  <si>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</si>
  <si>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</si>
  <si>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</si>
  <si>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</si>
  <si>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</si>
  <si>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</si>
  <si>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</si>
  <si>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</si>
  <si>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</si>
  <si>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</si>
  <si>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</si>
  <si>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</si>
  <si>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</si>
  <si>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</si>
  <si>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</si>
  <si>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</si>
  <si>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</si>
  <si>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</si>
  <si>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</si>
  <si>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</si>
  <si>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</si>
  <si>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</si>
  <si>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</si>
  <si>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</si>
  <si>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</si>
  <si>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</si>
  <si>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</si>
  <si>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</si>
  <si>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</si>
  <si>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</si>
  <si>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</si>
  <si>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</si>
  <si>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</si>
  <si>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</si>
  <si>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</si>
  <si>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</si>
  <si>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</si>
  <si>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</si>
  <si>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</si>
  <si>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</si>
  <si>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</si>
  <si>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</si>
  <si>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</si>
  <si>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</si>
  <si>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</si>
  <si>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</si>
  <si>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</si>
  <si>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</si>
  <si>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</si>
  <si>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</si>
  <si>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</si>
  <si>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</si>
  <si>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</si>
  <si>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</si>
  <si>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</si>
  <si>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</si>
  <si>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</si>
  <si>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</si>
  <si>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</si>
  <si>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</si>
  <si>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</si>
  <si>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</si>
  <si>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</si>
  <si>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</si>
  <si>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</si>
  <si>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</si>
  <si>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</si>
  <si>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</si>
  <si>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</si>
  <si>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</si>
  <si>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</si>
  <si>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</si>
  <si>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</si>
  <si>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</si>
  <si>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</si>
  <si>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</si>
  <si>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</si>
  <si>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</si>
  <si>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</si>
  <si>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</si>
  <si>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</si>
  <si>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</si>
  <si>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</si>
  <si>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</si>
  <si>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</si>
  <si>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</si>
  <si>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</si>
  <si>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</si>
  <si>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</si>
  <si>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</si>
  <si>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</si>
  <si>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</si>
  <si>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</si>
  <si>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</si>
  <si>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</si>
  <si>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</si>
  <si>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</si>
  <si>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</si>
  <si>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</si>
  <si>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</si>
  <si>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</si>
  <si>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</si>
  <si>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</si>
  <si>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</si>
  <si>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</si>
  <si>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</si>
  <si>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</si>
  <si>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</si>
  <si>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</si>
  <si>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</si>
  <si>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</si>
  <si>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</si>
  <si>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</si>
  <si>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</si>
  <si>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</si>
  <si>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</si>
  <si>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</si>
  <si>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</si>
  <si>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</si>
  <si>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</si>
  <si>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</si>
  <si>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</si>
  <si>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</si>
  <si>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</si>
  <si>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</si>
  <si>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</si>
  <si>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</si>
  <si>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</si>
  <si>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</si>
  <si>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</si>
  <si>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</si>
  <si>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</si>
  <si>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</si>
  <si>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</si>
  <si>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</si>
  <si>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</si>
  <si>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</si>
  <si>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</si>
  <si>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</si>
  <si>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</si>
  <si>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</si>
  <si>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</si>
  <si>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</si>
  <si>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</si>
  <si>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</si>
  <si>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</si>
  <si>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</si>
  <si>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</si>
  <si>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</si>
  <si>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</si>
  <si>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</si>
  <si>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</si>
  <si>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</si>
  <si>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</si>
  <si>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</si>
  <si>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</si>
  <si>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</si>
  <si>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</si>
  <si>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</si>
  <si>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</si>
  <si>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</si>
  <si>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</si>
  <si>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</si>
  <si>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</si>
  <si>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</si>
  <si>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</si>
  <si>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</si>
  <si>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</si>
  <si>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</si>
  <si>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</si>
  <si>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</si>
  <si>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</si>
  <si>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</si>
  <si>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</si>
  <si>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</si>
  <si>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</si>
  <si>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</si>
  <si>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</si>
  <si>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</si>
  <si>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</si>
  <si>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</si>
  <si>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</si>
  <si>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</si>
  <si>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</si>
  <si>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</si>
  <si>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</si>
  <si>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</si>
  <si>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</si>
  <si>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</si>
  <si>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</si>
  <si>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</si>
  <si>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</si>
  <si>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</si>
  <si>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</si>
  <si>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</si>
  <si>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</si>
  <si>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</si>
  <si>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</si>
  <si>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</si>
  <si>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</si>
  <si>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</si>
  <si>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</si>
  <si>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</si>
  <si>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</si>
  <si>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</si>
  <si>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</si>
  <si>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</si>
  <si>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</si>
  <si>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</si>
  <si>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</si>
  <si>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</si>
  <si>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</si>
  <si>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</si>
  <si>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</si>
  <si>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</si>
  <si>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</si>
  <si>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</si>
  <si>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</si>
  <si>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</si>
  <si>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</si>
  <si>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</si>
  <si>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</si>
  <si>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</si>
  <si>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</si>
  <si>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</si>
  <si>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</si>
  <si>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</si>
  <si>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</si>
  <si>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</si>
  <si>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</si>
  <si>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</si>
  <si>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</si>
  <si>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</si>
  <si>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</si>
  <si>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</si>
  <si>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</si>
  <si>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</si>
  <si>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</si>
  <si>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</si>
  <si>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</si>
  <si>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</si>
  <si>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</si>
  <si>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</si>
  <si>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</si>
  <si>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</si>
  <si>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</si>
  <si>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</si>
  <si>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</si>
  <si>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</si>
  <si>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</si>
  <si>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</si>
  <si>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</si>
  <si>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</si>
  <si>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</si>
  <si>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</si>
  <si>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</si>
  <si>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</si>
  <si>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</si>
  <si>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</si>
  <si>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</si>
  <si>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</si>
  <si>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</si>
  <si>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</si>
  <si>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</si>
  <si>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</si>
  <si>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</si>
  <si>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</si>
  <si>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</si>
  <si>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</si>
  <si>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</si>
  <si>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</si>
  <si>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</si>
  <si>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</si>
  <si>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</si>
  <si>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</si>
  <si>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</si>
  <si>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</si>
  <si>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</si>
  <si>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</si>
  <si>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</si>
  <si>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</si>
  <si>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</si>
  <si>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</si>
  <si>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</si>
  <si>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</si>
  <si>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</si>
  <si>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</si>
  <si>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</si>
  <si>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</si>
  <si>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</si>
  <si>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</si>
  <si>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</si>
  <si>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</si>
  <si>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</si>
  <si>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</si>
  <si>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</si>
  <si>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</si>
  <si>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</si>
  <si>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</si>
  <si>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</si>
  <si>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</si>
  <si>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</si>
  <si>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</si>
  <si>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</si>
  <si>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</si>
  <si>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</si>
  <si>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</si>
  <si>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</si>
  <si>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</si>
  <si>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</si>
  <si>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</si>
  <si>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</si>
  <si>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</si>
  <si>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</si>
  <si>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</si>
  <si>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</si>
  <si>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</si>
  <si>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</si>
  <si>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</si>
  <si>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</si>
  <si>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</si>
  <si>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</si>
  <si>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</si>
  <si>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</si>
  <si>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</si>
  <si>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</si>
  <si>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</si>
  <si>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</si>
  <si>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</si>
  <si>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</si>
  <si>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</si>
  <si>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</si>
  <si>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</si>
  <si>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</si>
  <si>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</si>
  <si>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</si>
  <si>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</si>
  <si>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</si>
  <si>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</si>
  <si>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</si>
  <si>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</si>
  <si>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</si>
  <si>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</si>
  <si>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</si>
  <si>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</si>
  <si>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</si>
  <si>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</si>
  <si>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</si>
  <si>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</si>
  <si>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</si>
  <si>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</si>
  <si>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</si>
  <si>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</si>
  <si>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</si>
  <si>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</si>
  <si>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</si>
  <si>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</si>
  <si>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</si>
  <si>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</si>
  <si>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</si>
  <si>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</si>
  <si>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</si>
  <si>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</si>
  <si>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</si>
  <si>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</si>
  <si>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</si>
  <si>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</si>
  <si>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</si>
  <si>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</si>
  <si>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</si>
  <si>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</si>
  <si>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</si>
  <si>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</si>
  <si>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</si>
  <si>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</si>
  <si>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</si>
  <si>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</si>
  <si>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</si>
  <si>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</si>
  <si>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</si>
  <si>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</si>
  <si>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</si>
  <si>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</si>
  <si>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</si>
  <si>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</si>
  <si>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</si>
  <si>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</si>
  <si>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</si>
  <si>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</si>
  <si>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</si>
  <si>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</si>
  <si>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</si>
  <si>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</si>
  <si>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</si>
  <si>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</si>
  <si>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</si>
  <si>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</si>
  <si>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</si>
  <si>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</si>
  <si>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</si>
  <si>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</si>
  <si>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</si>
  <si>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</si>
  <si>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</si>
  <si>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</si>
  <si>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</si>
  <si>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</si>
  <si>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</si>
  <si>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</si>
  <si>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</si>
  <si>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</si>
  <si>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</si>
  <si>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</si>
  <si>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</si>
  <si>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</si>
  <si>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</si>
  <si>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</si>
  <si>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</si>
  <si>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</si>
  <si>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</si>
  <si>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</si>
  <si>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</si>
  <si>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</si>
  <si>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</si>
  <si>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</si>
  <si>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</si>
  <si>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</si>
  <si>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</si>
  <si>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</si>
  <si>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</si>
  <si>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</si>
  <si>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</si>
  <si>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</si>
  <si>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</si>
  <si>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</si>
  <si>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</si>
  <si>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</si>
  <si>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</si>
  <si>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</si>
  <si>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</si>
  <si>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</si>
  <si>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</si>
  <si>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</si>
  <si>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</si>
  <si>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</si>
  <si>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</si>
  <si>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</si>
  <si>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</si>
  <si>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</si>
  <si>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</si>
  <si>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</si>
  <si>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</si>
  <si>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</si>
  <si>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</si>
  <si>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</si>
  <si>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</si>
  <si>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</si>
  <si>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</si>
  <si>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</si>
  <si>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</si>
  <si>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</si>
  <si>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</si>
  <si>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</si>
  <si>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</si>
  <si>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</si>
  <si>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</si>
  <si>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</si>
  <si>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</si>
  <si>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</si>
  <si>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</si>
  <si>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</si>
  <si>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</si>
  <si>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</si>
  <si>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</si>
  <si>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</si>
  <si>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</si>
  <si>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</si>
  <si>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</si>
  <si>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</si>
  <si>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</si>
  <si>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</si>
  <si>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</si>
  <si>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</si>
  <si>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</si>
  <si>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</si>
  <si>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</si>
  <si>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</si>
  <si>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</si>
  <si>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</si>
  <si>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</si>
  <si>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</si>
  <si>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</si>
  <si>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</si>
  <si>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</si>
  <si>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</si>
  <si>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</si>
  <si>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</si>
  <si>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</si>
  <si>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</si>
  <si>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</si>
  <si>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</si>
  <si>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</si>
  <si>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</si>
  <si>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</si>
  <si>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</si>
  <si>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</si>
  <si>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</si>
  <si>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</si>
  <si>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</si>
  <si>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</si>
  <si>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</si>
  <si>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</si>
  <si>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</si>
  <si>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</si>
  <si>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</si>
  <si>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</si>
  <si>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</si>
  <si>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</si>
  <si>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</si>
  <si>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</si>
  <si>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</si>
  <si>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</si>
  <si>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</si>
  <si>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</si>
  <si>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</si>
  <si>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</si>
  <si>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</si>
  <si>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</si>
  <si>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</si>
  <si>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</si>
  <si>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</si>
  <si>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</si>
  <si>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</si>
  <si>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</si>
  <si>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</si>
  <si>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</si>
  <si>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</si>
  <si>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</si>
  <si>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</si>
  <si>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</si>
  <si>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</si>
  <si>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</si>
  <si>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</si>
  <si>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</si>
  <si>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</si>
  <si>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</si>
  <si>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</si>
  <si>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</si>
  <si>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</si>
  <si>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</si>
  <si>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</si>
  <si>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</si>
  <si>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</si>
  <si>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</si>
  <si>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</si>
  <si>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</si>
  <si>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</si>
  <si>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</si>
  <si>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</si>
  <si>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</si>
  <si>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</si>
  <si>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</si>
  <si>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</si>
  <si>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</si>
  <si>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</si>
  <si>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</si>
  <si>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</si>
  <si>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</si>
  <si>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</si>
  <si>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</si>
  <si>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</si>
  <si>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</si>
  <si>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</si>
  <si>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</si>
  <si>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</si>
  <si>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</si>
  <si>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</si>
  <si>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</si>
  <si>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</si>
  <si>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</si>
  <si>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</si>
  <si>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</si>
  <si>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</si>
  <si>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</si>
  <si>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</si>
  <si>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</si>
  <si>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</si>
  <si>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</si>
  <si>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</si>
  <si>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</si>
  <si>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</si>
  <si>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</si>
  <si>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</si>
  <si>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</si>
  <si>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</si>
  <si>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</si>
  <si>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</si>
  <si>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</si>
  <si>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</si>
  <si>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</si>
  <si>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</si>
  <si>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</si>
  <si>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</si>
  <si>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</si>
  <si>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</si>
  <si>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</si>
  <si>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</si>
  <si>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</si>
  <si>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</si>
  <si>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</si>
  <si>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</si>
  <si>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</si>
  <si>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</si>
  <si>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</si>
  <si>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</si>
  <si>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</si>
  <si>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</si>
  <si>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</si>
  <si>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</si>
  <si>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</si>
  <si>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</si>
  <si>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</si>
  <si>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</si>
  <si>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</si>
  <si>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</si>
  <si>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</si>
  <si>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</si>
  <si>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</si>
  <si>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</si>
  <si>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</si>
  <si>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</si>
  <si>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</si>
  <si>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</si>
  <si>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</si>
  <si>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</si>
  <si>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</si>
  <si>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</si>
  <si>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</si>
  <si>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</si>
  <si>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</si>
  <si>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</si>
  <si>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</si>
  <si>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</si>
  <si>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</si>
  <si>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</si>
  <si>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</si>
  <si>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</si>
  <si>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</si>
  <si>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</si>
  <si>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</si>
  <si>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</si>
  <si>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</si>
  <si>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</si>
  <si>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</si>
  <si>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</si>
  <si>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</si>
  <si>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</si>
  <si>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</si>
  <si>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</si>
  <si>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</si>
  <si>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</si>
  <si>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</si>
  <si>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</si>
  <si>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</si>
  <si>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</si>
  <si>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</si>
  <si>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</si>
  <si>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</si>
  <si>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</si>
  <si>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</si>
  <si>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</si>
  <si>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</si>
  <si>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</si>
  <si>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</si>
  <si>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</si>
  <si>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</si>
  <si>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</si>
  <si>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</si>
  <si>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</si>
  <si>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</si>
  <si>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</si>
  <si>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</si>
  <si>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</si>
  <si>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</si>
  <si>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</si>
  <si>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</si>
  <si>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</si>
  <si>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</si>
  <si>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</si>
  <si>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</si>
  <si>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</si>
  <si>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</si>
  <si>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</si>
  <si>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</si>
  <si>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</si>
  <si>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</si>
  <si>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</si>
  <si>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</si>
  <si>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</si>
  <si>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</si>
  <si>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</si>
  <si>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</si>
  <si>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</si>
  <si>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</si>
  <si>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</si>
  <si>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</si>
  <si>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</si>
  <si>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</si>
  <si>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</si>
  <si>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</si>
  <si>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</si>
  <si>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</si>
  <si>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</si>
  <si>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</si>
  <si>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</si>
  <si>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</si>
  <si>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</si>
  <si>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</si>
  <si>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</si>
  <si>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</si>
  <si>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</si>
  <si>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</si>
  <si>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</si>
  <si>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</si>
  <si>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</si>
  <si>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</si>
  <si>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</si>
  <si>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</si>
  <si>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</si>
  <si>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</si>
  <si>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</si>
  <si>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</si>
  <si>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</si>
  <si>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</si>
  <si>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</si>
  <si>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</si>
  <si>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</si>
  <si>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</si>
  <si>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</si>
  <si>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</si>
  <si>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</si>
  <si>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</si>
  <si>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</si>
  <si>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</si>
  <si>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</si>
  <si>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</si>
  <si>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</si>
  <si>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</si>
  <si>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</si>
  <si>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</si>
  <si>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</si>
  <si>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</si>
  <si>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</si>
  <si>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</si>
  <si>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</si>
  <si>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</si>
  <si>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</si>
  <si>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</si>
  <si>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</si>
  <si>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</si>
  <si>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</si>
  <si>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</si>
  <si>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</si>
  <si>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</si>
  <si>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</si>
  <si>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</si>
  <si>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</si>
  <si>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</si>
  <si>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</si>
  <si>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</si>
  <si>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</si>
  <si>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</si>
  <si>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</si>
  <si>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</si>
  <si>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</si>
  <si>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</si>
  <si>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</si>
  <si>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</si>
  <si>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</si>
  <si>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</si>
  <si>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</si>
  <si>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</si>
  <si>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</si>
  <si>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</si>
  <si>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</si>
  <si>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</si>
  <si>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</si>
  <si>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</si>
  <si>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</si>
  <si>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</si>
  <si>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</si>
  <si>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</si>
  <si>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</si>
  <si>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</si>
  <si>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</si>
  <si>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</si>
  <si>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</si>
  <si>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</si>
  <si>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</si>
  <si>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</si>
  <si>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</si>
  <si>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</si>
  <si>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</si>
  <si>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</si>
  <si>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</si>
  <si>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</si>
  <si>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</si>
  <si>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</si>
  <si>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</si>
  <si>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</si>
  <si>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</si>
  <si>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</si>
  <si>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</si>
  <si>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</si>
  <si>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</si>
  <si>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</si>
  <si>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</si>
  <si>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</si>
  <si>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</si>
  <si>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</si>
  <si>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</si>
  <si>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</si>
  <si>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</si>
  <si>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</si>
  <si>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</si>
  <si>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</si>
  <si>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</si>
  <si>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</si>
  <si>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</si>
  <si>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</si>
  <si>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</si>
  <si>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</si>
  <si>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</si>
  <si>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</si>
  <si>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</si>
  <si>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</si>
  <si>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</si>
  <si>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</si>
  <si>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</si>
  <si>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</si>
  <si>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</si>
  <si>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</si>
  <si>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</si>
  <si>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</si>
  <si>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</si>
  <si>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</si>
  <si>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</si>
  <si>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</si>
  <si>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</si>
  <si>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</si>
  <si>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</si>
  <si>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</si>
  <si>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</si>
  <si>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</si>
  <si>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</si>
  <si>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</si>
  <si>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</si>
  <si>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</si>
  <si>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</si>
  <si>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</si>
  <si>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</si>
  <si>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</si>
  <si>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</si>
  <si>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</si>
  <si>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</si>
  <si>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</si>
  <si>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</si>
  <si>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</si>
  <si>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</si>
  <si>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</si>
  <si>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</si>
  <si>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</si>
  <si>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</si>
  <si>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</si>
  <si>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</si>
  <si>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</si>
  <si>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</si>
  <si>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</si>
  <si>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</si>
  <si>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</si>
  <si>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</si>
  <si>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</si>
  <si>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</si>
  <si>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</si>
  <si>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</si>
  <si>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</si>
  <si>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</si>
  <si>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</si>
  <si>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</si>
  <si>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</si>
  <si>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</si>
  <si>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</si>
  <si>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</si>
  <si>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</si>
  <si>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</si>
  <si>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</si>
  <si>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</si>
  <si>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</si>
  <si>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</si>
  <si>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</si>
  <si>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</si>
  <si>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</si>
  <si>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</si>
  <si>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</si>
  <si>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</si>
  <si>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</si>
  <si>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</si>
  <si>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</si>
  <si>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</si>
  <si>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</si>
  <si>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</si>
  <si>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</si>
  <si>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</si>
  <si>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</si>
  <si>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</si>
  <si>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</si>
  <si>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</si>
  <si>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</si>
  <si>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</si>
  <si>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</si>
  <si>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</si>
  <si>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</si>
  <si>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</si>
  <si>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</si>
  <si>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</si>
  <si>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</si>
  <si>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</si>
  <si>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</si>
  <si>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</si>
  <si>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</si>
  <si>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</si>
  <si>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</si>
  <si>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</si>
  <si>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</si>
  <si>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</si>
  <si>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</si>
  <si>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</si>
  <si>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</si>
  <si>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</si>
  <si>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</si>
  <si>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</si>
  <si>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</si>
  <si>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</si>
  <si>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</si>
  <si>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</si>
  <si>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</si>
  <si>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</si>
  <si>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</si>
  <si>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</si>
  <si>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</si>
  <si>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</si>
  <si>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</si>
  <si>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</si>
  <si>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</si>
  <si>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</si>
  <si>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</si>
  <si>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</si>
  <si>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</si>
  <si>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</si>
  <si>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</si>
  <si>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</si>
  <si>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</si>
  <si>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</si>
  <si>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</si>
  <si>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</si>
  <si>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</si>
  <si>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</si>
  <si>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</si>
  <si>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</si>
  <si>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</si>
  <si>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</si>
  <si>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</si>
  <si>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</si>
  <si>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</si>
  <si>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</si>
  <si>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</si>
  <si>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</si>
  <si>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</si>
  <si>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</si>
  <si>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</si>
  <si>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</si>
  <si>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</si>
  <si>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</si>
  <si>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</si>
  <si>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</si>
  <si>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</si>
  <si>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</si>
  <si>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</si>
  <si>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</si>
  <si>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</si>
  <si>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</si>
  <si>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</si>
  <si>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</si>
  <si>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</si>
  <si>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</si>
  <si>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</si>
  <si>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</si>
  <si>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</si>
  <si>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</si>
  <si>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</si>
  <si>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</si>
  <si>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</si>
  <si>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</si>
  <si>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</si>
  <si>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</si>
  <si>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</si>
  <si>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</si>
  <si>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</si>
  <si>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</si>
  <si>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</si>
  <si>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</si>
  <si>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</si>
  <si>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</si>
  <si>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</si>
  <si>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</si>
  <si>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</si>
  <si>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</si>
  <si>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</si>
  <si>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</si>
  <si>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</si>
  <si>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</si>
  <si>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</si>
  <si>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</si>
  <si>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</si>
  <si>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</si>
  <si>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</si>
  <si>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</si>
  <si>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</si>
  <si>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</si>
  <si>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</si>
  <si>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</si>
  <si>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</si>
  <si>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</si>
  <si>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</si>
  <si>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</si>
  <si>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</si>
  <si>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</si>
  <si>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</si>
  <si>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</si>
  <si>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</si>
  <si>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</si>
  <si>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</si>
  <si>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</si>
  <si>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</si>
  <si>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</si>
  <si>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</si>
  <si>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</si>
  <si>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</si>
  <si>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</si>
  <si>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</si>
  <si>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</si>
  <si>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</si>
  <si>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</si>
  <si>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</si>
  <si>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</si>
  <si>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</si>
  <si>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</si>
  <si>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</si>
  <si>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</si>
  <si>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</si>
  <si>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</si>
  <si>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</si>
  <si>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</si>
  <si>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</si>
  <si>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</si>
  <si>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</si>
  <si>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</si>
  <si>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</si>
  <si>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</si>
  <si>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</si>
  <si>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</si>
  <si>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</si>
  <si>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</si>
  <si>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</si>
  <si>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</si>
  <si>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</si>
  <si>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</si>
  <si>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</si>
  <si>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</si>
  <si>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</si>
  <si>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</si>
  <si>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</si>
  <si>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</si>
  <si>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</si>
  <si>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</si>
  <si>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</si>
  <si>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</si>
  <si>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</si>
  <si>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</si>
  <si>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</si>
  <si>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</si>
  <si>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</si>
  <si>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</si>
  <si>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</si>
  <si>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</si>
  <si>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</si>
  <si>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</si>
  <si>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</si>
  <si>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</si>
  <si>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</si>
  <si>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</si>
  <si>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</si>
  <si>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</si>
  <si>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</si>
  <si>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</si>
  <si>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</si>
  <si>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</si>
  <si>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</si>
  <si>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</si>
  <si>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</si>
  <si>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</si>
  <si>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</si>
  <si>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</si>
  <si>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</si>
  <si>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</si>
  <si>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</si>
  <si>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</si>
  <si>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</si>
  <si>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</si>
  <si>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</si>
  <si>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</si>
  <si>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</si>
  <si>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</si>
  <si>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</si>
  <si>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</si>
  <si>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</si>
  <si>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</si>
  <si>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</si>
  <si>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</si>
  <si>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</si>
  <si>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</si>
  <si>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</si>
  <si>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</si>
  <si>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</si>
  <si>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</si>
  <si>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</si>
  <si>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</si>
  <si>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</si>
  <si>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</si>
  <si>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</si>
  <si>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</si>
  <si>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</si>
  <si>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</si>
  <si>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</si>
  <si>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</si>
  <si>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</si>
  <si>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</si>
  <si>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</si>
  <si>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</si>
  <si>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</si>
  <si>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</si>
  <si>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</si>
  <si>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</si>
  <si>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</si>
  <si>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</si>
  <si>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</si>
  <si>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</si>
  <si>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</si>
  <si>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</si>
  <si>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</si>
  <si>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</si>
  <si>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</si>
  <si>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</si>
  <si>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</si>
  <si>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</si>
  <si>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</si>
  <si>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</si>
  <si>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</si>
  <si>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</si>
  <si>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</si>
  <si>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</si>
  <si>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</si>
  <si>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</si>
  <si>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</si>
  <si>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</si>
  <si>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</si>
  <si>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</si>
  <si>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</si>
  <si>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</si>
  <si>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</si>
  <si>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</si>
  <si>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</si>
  <si>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</si>
  <si>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</si>
  <si>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</si>
  <si>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</si>
  <si>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</si>
  <si>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</si>
  <si>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</si>
  <si>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</si>
  <si>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</si>
  <si>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</si>
  <si>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</si>
  <si>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</si>
  <si>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</si>
  <si>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</si>
  <si>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</si>
  <si>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</si>
  <si>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</si>
  <si>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</si>
  <si>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</si>
  <si>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</si>
  <si>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</si>
  <si>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</si>
  <si>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</si>
  <si>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</si>
  <si>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</si>
  <si>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</si>
  <si>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</si>
  <si>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</si>
  <si>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</si>
  <si>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</si>
  <si>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</si>
  <si>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</si>
  <si>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</si>
  <si>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</si>
  <si>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</si>
  <si>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</si>
  <si>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</si>
  <si>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</si>
  <si>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</si>
  <si>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</si>
  <si>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</si>
  <si>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</si>
  <si>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</si>
  <si>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</si>
  <si>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</si>
  <si>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</si>
  <si>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</si>
  <si>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</si>
  <si>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</si>
  <si>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</si>
  <si>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</si>
  <si>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</si>
  <si>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</si>
  <si>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</si>
  <si>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</si>
  <si>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</si>
  <si>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</si>
  <si>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</si>
  <si>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</si>
  <si>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</si>
  <si>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</si>
  <si>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</si>
  <si>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</si>
  <si>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</si>
  <si>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</si>
  <si>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</si>
  <si>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</si>
  <si>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</si>
  <si>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</si>
  <si>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</si>
  <si>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</si>
  <si>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</si>
  <si>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</si>
  <si>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</si>
  <si>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</si>
  <si>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</si>
  <si>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</si>
  <si>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</si>
  <si>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</si>
  <si>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</si>
  <si>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</si>
  <si>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</si>
  <si>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</si>
  <si>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</si>
  <si>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</si>
  <si>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</si>
  <si>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</si>
  <si>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</si>
  <si>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</si>
  <si>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</si>
  <si>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</si>
  <si>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</si>
  <si>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</si>
  <si>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</si>
  <si>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</si>
  <si>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</si>
  <si>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</si>
  <si>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</si>
  <si>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</si>
  <si>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</si>
  <si>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</si>
  <si>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</si>
  <si>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</si>
  <si>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</si>
  <si>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</si>
  <si>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</si>
  <si>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</si>
  <si>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</si>
  <si>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</si>
  <si>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</si>
  <si>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</si>
  <si>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</si>
  <si>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</si>
  <si>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</si>
  <si>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</si>
  <si>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</si>
  <si>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</si>
  <si>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</si>
  <si>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</si>
  <si>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</si>
  <si>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</si>
  <si>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</si>
  <si>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</si>
  <si>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</si>
  <si>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</si>
  <si>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</si>
  <si>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</si>
  <si>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</si>
  <si>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</si>
  <si>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</si>
  <si>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</si>
  <si>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</si>
  <si>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</si>
  <si>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</si>
  <si>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</si>
  <si>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</si>
  <si>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</si>
  <si>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</si>
  <si>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</si>
  <si>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</si>
  <si>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</si>
  <si>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</si>
  <si>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</si>
  <si>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</si>
  <si>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</si>
  <si>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</si>
  <si>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</si>
  <si>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</si>
  <si>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</si>
  <si>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</si>
  <si>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</si>
  <si>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</si>
  <si>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</si>
  <si>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</si>
  <si>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</si>
  <si>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</si>
  <si>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</si>
  <si>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</si>
  <si>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</si>
  <si>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</si>
  <si>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</si>
  <si>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</si>
  <si>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</si>
  <si>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</si>
  <si>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</si>
  <si>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</si>
  <si>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</si>
  <si>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</si>
  <si>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</si>
  <si>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</si>
  <si>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</si>
  <si>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</si>
  <si>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</si>
  <si>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</si>
  <si>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</si>
  <si>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</si>
  <si>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</si>
  <si>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</si>
  <si>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</si>
  <si>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</si>
  <si>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</si>
  <si>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</si>
  <si>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</si>
  <si>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</si>
  <si>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</si>
  <si>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</si>
  <si>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</si>
  <si>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</si>
  <si>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</si>
  <si>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</si>
  <si>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</si>
  <si>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</si>
  <si>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</si>
  <si>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</si>
  <si>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</si>
  <si>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</si>
  <si>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</si>
  <si>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</si>
  <si>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</si>
  <si>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</si>
  <si>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</si>
  <si>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</si>
  <si>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</si>
  <si>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</si>
  <si>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</si>
  <si>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</si>
  <si>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</si>
  <si>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</si>
  <si>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</si>
  <si>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</si>
  <si>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</si>
  <si>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</si>
  <si>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</si>
  <si>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</si>
  <si>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</si>
  <si>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</si>
  <si>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</si>
  <si>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</si>
  <si>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</si>
  <si>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</si>
  <si>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</si>
  <si>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</si>
  <si>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</si>
  <si>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</si>
  <si>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</si>
  <si>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</si>
  <si>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</si>
  <si>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</si>
  <si>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</si>
  <si>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</si>
  <si>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</si>
  <si>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</si>
  <si>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</si>
  <si>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</si>
  <si>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</si>
  <si>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</si>
  <si>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</si>
  <si>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</si>
  <si>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</si>
  <si>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</si>
  <si>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</si>
  <si>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</si>
  <si>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</si>
  <si>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</si>
  <si>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</si>
  <si>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</si>
  <si>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</si>
  <si>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</si>
  <si>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</si>
  <si>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</si>
  <si>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</si>
  <si>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</si>
  <si>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</si>
  <si>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</si>
  <si>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</si>
  <si>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</si>
  <si>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</si>
  <si>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</si>
  <si>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</si>
  <si>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</si>
  <si>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</si>
  <si>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</si>
  <si>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</si>
  <si>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</si>
  <si>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</si>
  <si>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</si>
  <si>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</si>
  <si>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</si>
  <si>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</si>
  <si>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</si>
  <si>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</si>
  <si>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</si>
  <si>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</si>
  <si>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</si>
  <si>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</si>
  <si>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</si>
  <si>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</si>
  <si>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</si>
  <si>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</si>
  <si>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</si>
  <si>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</si>
  <si>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</si>
  <si>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</si>
  <si>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</si>
  <si>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</si>
  <si>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</si>
  <si>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</si>
  <si>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</si>
  <si>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</si>
  <si>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</si>
  <si>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</si>
  <si>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</si>
  <si>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</si>
  <si>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</si>
  <si>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</si>
  <si>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</si>
  <si>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</si>
  <si>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</si>
  <si>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</si>
  <si>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</si>
  <si>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</si>
  <si>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</si>
  <si>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</si>
  <si>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</si>
  <si>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</si>
  <si>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</si>
  <si>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</si>
  <si>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</si>
  <si>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</si>
  <si>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</si>
  <si>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</si>
  <si>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</si>
  <si>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</si>
  <si>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</si>
  <si>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</si>
  <si>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</si>
  <si>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</si>
  <si>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</si>
  <si>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</si>
  <si>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</si>
  <si>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</si>
  <si>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</si>
  <si>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</si>
  <si>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</si>
  <si>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</si>
  <si>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</si>
  <si>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</si>
  <si>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</si>
  <si>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</si>
  <si>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</si>
  <si>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</si>
  <si>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</si>
  <si>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</si>
  <si>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</si>
  <si>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</si>
  <si>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</si>
  <si>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</si>
  <si>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</si>
  <si>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</si>
  <si>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</si>
  <si>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</si>
  <si>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</si>
  <si>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</si>
  <si>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</si>
  <si>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</si>
  <si>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</si>
  <si>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</si>
  <si>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</si>
  <si>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</si>
  <si>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</si>
  <si>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</si>
  <si>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</si>
  <si>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</si>
  <si>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</si>
  <si>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</si>
  <si>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</si>
  <si>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</si>
  <si>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</si>
  <si>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</si>
  <si>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</si>
  <si>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</si>
  <si>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</si>
  <si>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</si>
  <si>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</si>
  <si>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</si>
  <si>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</si>
  <si>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</si>
  <si>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</si>
  <si>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</si>
  <si>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</si>
  <si>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</si>
  <si>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</si>
  <si>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</si>
  <si>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</si>
  <si>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</si>
  <si>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</si>
  <si>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</si>
  <si>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</si>
  <si>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</si>
  <si>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</si>
  <si>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</si>
  <si>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</si>
  <si>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</si>
  <si>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</si>
  <si>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</si>
  <si>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</si>
  <si>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</si>
  <si>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</si>
  <si>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</si>
  <si>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</si>
  <si>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</si>
  <si>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</si>
  <si>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</si>
  <si>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</si>
  <si>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</si>
  <si>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</si>
  <si>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</si>
  <si>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</si>
  <si>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</si>
  <si>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</si>
  <si>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</si>
  <si>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</si>
  <si>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</si>
  <si>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</si>
  <si>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</si>
  <si>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</si>
  <si>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</si>
  <si>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</si>
  <si>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</si>
  <si>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</si>
  <si>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</si>
  <si>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</si>
  <si>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</si>
  <si>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</si>
  <si>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</si>
  <si>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</si>
  <si>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</si>
  <si>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</si>
  <si>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</si>
  <si>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</si>
  <si>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</si>
  <si>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</si>
  <si>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</si>
  <si>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</si>
  <si>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</si>
  <si>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</si>
  <si>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</si>
  <si>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</si>
  <si>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</si>
  <si>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</si>
  <si>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</si>
  <si>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</si>
  <si>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</si>
  <si>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</si>
  <si>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</si>
  <si>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</si>
  <si>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</si>
  <si>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</si>
  <si>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</si>
  <si>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</si>
  <si>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</si>
  <si>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</si>
  <si>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</si>
  <si>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</si>
  <si>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</si>
  <si>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</si>
  <si>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</si>
  <si>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</si>
  <si>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</si>
  <si>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</si>
  <si>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</si>
  <si>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</si>
  <si>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</si>
  <si>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</si>
  <si>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</si>
  <si>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</si>
  <si>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</si>
  <si>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</si>
  <si>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</si>
  <si>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</si>
  <si>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</si>
  <si>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</si>
  <si>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</si>
  <si>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</si>
  <si>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</si>
  <si>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</si>
  <si>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</si>
  <si>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</si>
  <si>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</si>
  <si>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</si>
  <si>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</si>
  <si>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</si>
  <si>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</si>
  <si>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</si>
  <si>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</si>
  <si>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</si>
  <si>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</si>
  <si>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</si>
  <si>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</si>
  <si>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</si>
  <si>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</si>
  <si>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</si>
  <si>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</si>
  <si>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</si>
  <si>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</si>
  <si>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</si>
  <si>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</si>
  <si>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</si>
  <si>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</si>
  <si>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</si>
  <si>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</si>
  <si>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</si>
  <si>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</si>
  <si>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</si>
  <si>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</si>
  <si>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</si>
  <si>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</si>
  <si>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</si>
  <si>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</si>
  <si>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</si>
  <si>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</si>
  <si>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</si>
  <si>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</si>
  <si>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</si>
  <si>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</si>
  <si>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</si>
  <si>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</si>
  <si>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</si>
  <si>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</si>
  <si>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</si>
  <si>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</si>
  <si>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</si>
  <si>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</si>
  <si>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</si>
  <si>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</si>
  <si>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</si>
  <si>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</si>
  <si>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</si>
  <si>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</si>
  <si>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</si>
  <si>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</si>
  <si>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</si>
  <si>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</si>
  <si>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</si>
  <si>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</si>
  <si>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</si>
  <si>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</si>
  <si>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</si>
  <si>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</si>
  <si>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</si>
  <si>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</si>
  <si>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</si>
  <si>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</si>
  <si>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</si>
  <si>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</si>
  <si>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</si>
  <si>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</si>
  <si>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</si>
  <si>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</si>
  <si>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</si>
  <si>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</si>
  <si>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</si>
  <si>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</si>
  <si>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</si>
  <si>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</si>
  <si>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</si>
  <si>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</si>
  <si>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</si>
  <si>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</si>
  <si>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</si>
  <si>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</si>
  <si>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</si>
  <si>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</si>
  <si>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</si>
  <si>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</si>
  <si>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</si>
  <si>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</si>
  <si>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</si>
  <si>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</si>
  <si>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</si>
  <si>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</si>
  <si>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</si>
  <si>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</si>
  <si>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</si>
  <si>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</si>
  <si>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</si>
  <si>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</si>
  <si>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</si>
  <si>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</si>
  <si>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</si>
  <si>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</si>
  <si>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</si>
  <si>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</si>
  <si>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</si>
  <si>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</si>
  <si>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</si>
  <si>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</si>
  <si>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</si>
  <si>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</si>
  <si>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</si>
  <si>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</si>
  <si>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</si>
  <si>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</si>
  <si>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</si>
  <si>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</si>
  <si>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</si>
  <si>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</si>
  <si>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</si>
  <si>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</si>
  <si>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</si>
  <si>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</si>
  <si>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</si>
  <si>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</si>
  <si>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</si>
  <si>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</si>
  <si>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</si>
  <si>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</si>
  <si>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</si>
  <si>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</si>
  <si>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</si>
  <si>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</si>
  <si>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</si>
  <si>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</si>
  <si>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</si>
  <si>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</si>
  <si>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</si>
  <si>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</si>
  <si>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</si>
  <si>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</si>
  <si>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</si>
  <si>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</si>
  <si>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</si>
  <si>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</si>
  <si>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</si>
  <si>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</si>
  <si>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</si>
  <si>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</si>
  <si>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</si>
  <si>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</si>
  <si>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</si>
  <si>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</si>
  <si>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</si>
  <si>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</si>
  <si>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</si>
  <si>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</si>
  <si>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</si>
  <si>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</si>
  <si>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</si>
  <si>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</si>
  <si>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</si>
  <si>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</si>
  <si>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</si>
  <si>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</si>
  <si>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</si>
  <si>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</si>
  <si>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</si>
  <si>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</si>
  <si>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</si>
  <si>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</si>
  <si>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</si>
  <si>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</si>
  <si>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</si>
  <si>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</si>
  <si>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</si>
  <si>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</si>
  <si>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</si>
  <si>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</si>
  <si>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</si>
  <si>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</si>
  <si>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</si>
  <si>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</si>
  <si>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</si>
  <si>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</si>
  <si>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</si>
  <si>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</si>
  <si>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</si>
  <si>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</si>
  <si>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</si>
  <si>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</si>
  <si>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</si>
  <si>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</si>
  <si>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</si>
  <si>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</si>
  <si>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</si>
  <si>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</si>
  <si>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</si>
  <si>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</si>
  <si>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</si>
  <si>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</si>
  <si>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</si>
  <si>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</si>
  <si>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</si>
  <si>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</si>
  <si>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</si>
  <si>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</si>
  <si>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</si>
  <si>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</si>
  <si>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</si>
  <si>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</si>
  <si>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</si>
  <si>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</si>
  <si>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</si>
  <si>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</si>
  <si>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</si>
  <si>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</si>
  <si>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</si>
  <si>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</si>
  <si>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</si>
  <si>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</si>
  <si>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</si>
  <si>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</si>
  <si>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</si>
  <si>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</si>
  <si>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</si>
  <si>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</si>
  <si>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</si>
  <si>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</si>
  <si>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</si>
  <si>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</si>
  <si>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</si>
  <si>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</si>
  <si>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</si>
  <si>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</si>
  <si>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</si>
  <si>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</si>
  <si>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</si>
  <si>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</si>
  <si>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</si>
  <si>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</si>
  <si>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</si>
  <si>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</si>
  <si>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</si>
  <si>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</si>
  <si>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</si>
  <si>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</si>
  <si>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</si>
  <si>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</si>
  <si>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</si>
  <si>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</si>
  <si>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</si>
  <si>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</si>
  <si>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</si>
  <si>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</si>
  <si>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</si>
  <si>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</si>
  <si>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</si>
  <si>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</si>
  <si>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</si>
  <si>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</si>
  <si>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</si>
  <si>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</si>
  <si>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</si>
  <si>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</si>
  <si>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</si>
  <si>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</si>
  <si>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</si>
  <si>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</si>
  <si>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</si>
  <si>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</si>
  <si>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</si>
  <si>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</si>
  <si>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</si>
  <si>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</si>
  <si>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</si>
  <si>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</si>
  <si>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</si>
  <si>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</si>
  <si>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</si>
  <si>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</si>
  <si>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</si>
  <si>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</si>
  <si>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</si>
  <si>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</si>
  <si>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</si>
  <si>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</si>
  <si>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</si>
  <si>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</si>
  <si>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</si>
  <si>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</si>
  <si>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</si>
  <si>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</si>
  <si>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</si>
  <si>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</si>
  <si>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</si>
  <si>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</si>
  <si>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</si>
  <si>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</si>
  <si>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</si>
  <si>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</si>
  <si>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</si>
  <si>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</si>
  <si>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</si>
  <si>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</si>
  <si>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</si>
  <si>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</si>
  <si>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</si>
  <si>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</si>
  <si>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</si>
  <si>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</si>
  <si>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</si>
  <si>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</si>
  <si>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</si>
  <si>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</si>
  <si>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</si>
  <si>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</si>
  <si>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</si>
  <si>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</si>
  <si>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</si>
  <si>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</si>
  <si>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</si>
  <si>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</si>
  <si>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</si>
  <si>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</si>
  <si>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</si>
  <si>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</si>
  <si>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</si>
  <si>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</si>
  <si>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</si>
  <si>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</si>
  <si>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</si>
  <si>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</si>
  <si>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</si>
  <si>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</si>
  <si>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</si>
  <si>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</si>
  <si>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</si>
  <si>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</si>
  <si>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</si>
  <si>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</si>
  <si>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</si>
  <si>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</si>
  <si>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</si>
  <si>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</si>
  <si>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</si>
  <si>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</si>
  <si>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</si>
  <si>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</si>
  <si>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</si>
  <si>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</si>
  <si>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</si>
  <si>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</si>
  <si>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</si>
  <si>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</si>
  <si>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</si>
  <si>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</si>
  <si>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</si>
  <si>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</si>
  <si>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</si>
  <si>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</si>
  <si>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</si>
  <si>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</si>
  <si>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</si>
  <si>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</si>
  <si>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</si>
  <si>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</si>
  <si>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</si>
  <si>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</si>
  <si>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</si>
  <si>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</si>
  <si>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</si>
  <si>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</si>
  <si>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</si>
  <si>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</si>
  <si>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</si>
  <si>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</si>
  <si>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</si>
  <si>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</si>
  <si>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</si>
  <si>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</si>
  <si>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</si>
  <si>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</si>
  <si>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</si>
  <si>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</si>
  <si>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</si>
  <si>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</si>
  <si>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</si>
  <si>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</si>
  <si>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</si>
  <si>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</si>
  <si>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</si>
  <si>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</si>
  <si>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</si>
  <si>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</si>
  <si>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</si>
  <si>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</si>
  <si>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</si>
  <si>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</si>
  <si>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</si>
  <si>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</si>
  <si>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</si>
  <si>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</si>
  <si>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</si>
  <si>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</si>
  <si>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</si>
  <si>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</si>
  <si>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</si>
  <si>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</si>
  <si>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</si>
  <si>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</si>
  <si>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</si>
  <si>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</si>
  <si>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</si>
  <si>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</si>
  <si>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</si>
  <si>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</si>
  <si>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</si>
  <si>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</si>
  <si>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</si>
  <si>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</si>
  <si>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</si>
  <si>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</si>
  <si>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</si>
  <si>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</si>
  <si>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</si>
  <si>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</si>
  <si>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</si>
  <si>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</si>
  <si>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</si>
  <si>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</si>
  <si>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</si>
  <si>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</si>
  <si>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</si>
  <si>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</si>
  <si>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</si>
  <si>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</si>
  <si>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</si>
  <si>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</si>
  <si>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</si>
  <si>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</si>
  <si>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</si>
  <si>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</si>
  <si>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</si>
  <si>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</si>
  <si>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</si>
  <si>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</si>
  <si>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</si>
  <si>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</si>
  <si>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</si>
  <si>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</si>
  <si>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</si>
  <si>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</si>
  <si>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</si>
  <si>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</si>
  <si>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</si>
  <si>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</si>
  <si>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</si>
  <si>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</si>
  <si>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</si>
  <si>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</si>
  <si>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</si>
  <si>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</si>
  <si>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</si>
  <si>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</si>
  <si>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</si>
  <si>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</si>
  <si>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</si>
  <si>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</si>
  <si>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</si>
  <si>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</si>
  <si>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</si>
  <si>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</si>
  <si>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</si>
  <si>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</si>
  <si>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</si>
  <si>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</si>
  <si>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</si>
  <si>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</si>
  <si>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</si>
  <si>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</si>
  <si>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</si>
  <si>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</si>
  <si>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</si>
  <si>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</si>
  <si>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</si>
  <si>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</si>
  <si>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</si>
  <si>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</si>
  <si>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</si>
  <si>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</si>
  <si>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</si>
  <si>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</si>
  <si>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</si>
  <si>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</si>
  <si>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</si>
  <si>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</si>
  <si>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</si>
  <si>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</si>
  <si>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</si>
  <si>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</si>
  <si>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</si>
  <si>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</si>
  <si>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</si>
  <si>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</si>
  <si>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</si>
  <si>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</si>
  <si>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</si>
  <si>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</si>
  <si>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</si>
  <si>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</si>
  <si>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</si>
  <si>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</si>
  <si>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</si>
  <si>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</si>
  <si>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</si>
  <si>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</si>
  <si>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</si>
  <si>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</si>
  <si>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</si>
  <si>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</si>
  <si>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</si>
  <si>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</si>
  <si>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</si>
  <si>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</si>
  <si>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</si>
  <si>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</si>
  <si>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</si>
  <si>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</si>
  <si>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</si>
  <si>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</si>
  <si>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</si>
  <si>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</si>
  <si>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</si>
  <si>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</si>
  <si>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</si>
  <si>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</si>
  <si>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</si>
  <si>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</si>
  <si>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</si>
  <si>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</si>
  <si>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</si>
  <si>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</si>
  <si>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</si>
  <si>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</si>
  <si>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</si>
  <si>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</si>
  <si>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</si>
  <si>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</si>
  <si>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</si>
  <si>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</si>
  <si>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</si>
  <si>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</si>
  <si>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</si>
  <si>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</si>
  <si>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</si>
  <si>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</si>
  <si>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</si>
  <si>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</si>
  <si>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</si>
  <si>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</si>
  <si>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</si>
  <si>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</si>
  <si>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</si>
  <si>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</si>
  <si>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</si>
  <si>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</si>
  <si>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</si>
  <si>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</si>
  <si>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</si>
  <si>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</si>
  <si>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</si>
  <si>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</si>
  <si>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</si>
  <si>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</si>
  <si>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</si>
  <si>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</si>
  <si>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</si>
  <si>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</si>
  <si>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</si>
  <si>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</si>
  <si>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</si>
  <si>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</si>
  <si>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</si>
  <si>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</si>
  <si>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</si>
  <si>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</si>
  <si>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</si>
  <si>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</si>
  <si>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</si>
  <si>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</si>
  <si>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</si>
  <si>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</si>
  <si>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</si>
  <si>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</si>
  <si>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</si>
  <si>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</si>
  <si>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</si>
  <si>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</si>
  <si>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</si>
  <si>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</si>
  <si>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</si>
  <si>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</si>
  <si>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</si>
  <si>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</si>
  <si>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</si>
  <si>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</si>
  <si>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</si>
  <si>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</si>
  <si>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</si>
  <si>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</si>
  <si>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</si>
  <si>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</si>
  <si>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</si>
  <si>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</si>
  <si>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</si>
  <si>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</si>
  <si>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</si>
  <si>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</si>
  <si>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</si>
  <si>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</si>
  <si>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</si>
  <si>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</si>
  <si>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</si>
  <si>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</si>
  <si>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</si>
  <si>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</si>
  <si>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</si>
  <si>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</si>
  <si>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</si>
  <si>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</si>
  <si>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</si>
  <si>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</si>
  <si>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</si>
  <si>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</si>
  <si>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</si>
  <si>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</si>
  <si>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</si>
  <si>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</si>
  <si>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</si>
  <si>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</si>
  <si>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</si>
  <si>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</si>
  <si>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</si>
  <si>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</si>
  <si>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</si>
  <si>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</si>
  <si>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</si>
  <si>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</si>
  <si>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</si>
  <si>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</si>
  <si>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</si>
  <si>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</si>
  <si>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</si>
  <si>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</si>
  <si>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</si>
  <si>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</si>
  <si>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</si>
  <si>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</si>
  <si>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</si>
  <si>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</si>
  <si>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</si>
  <si>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</si>
  <si>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</si>
  <si>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</si>
  <si>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</si>
  <si>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</si>
  <si>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</si>
  <si>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</si>
  <si>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</si>
  <si>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</si>
  <si>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</si>
  <si>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</si>
  <si>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</si>
  <si>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</si>
  <si>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</si>
  <si>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</si>
  <si>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</si>
  <si>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</si>
  <si>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</si>
  <si>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</si>
  <si>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</si>
  <si>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</si>
  <si>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</si>
  <si>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</si>
  <si>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</si>
  <si>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</si>
  <si>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</si>
  <si>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</si>
  <si>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</si>
  <si>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</si>
  <si>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</si>
  <si>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</si>
  <si>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</si>
  <si>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</si>
  <si>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</si>
  <si>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</si>
  <si>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</si>
  <si>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</si>
  <si>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</si>
  <si>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</si>
  <si>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</si>
  <si>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</si>
  <si>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</si>
  <si>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</si>
  <si>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</si>
  <si>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</si>
  <si>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</si>
  <si>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</si>
  <si>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</si>
  <si>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</si>
  <si>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</si>
  <si>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</si>
  <si>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</si>
  <si>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</si>
  <si>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</si>
  <si>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</si>
  <si>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</si>
  <si>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</si>
  <si>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</si>
  <si>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</si>
  <si>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</si>
  <si>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</si>
  <si>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</si>
  <si>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</si>
  <si>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</si>
  <si>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</si>
  <si>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</si>
  <si>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</si>
  <si>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</si>
  <si>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</si>
  <si>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</si>
  <si>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</si>
  <si>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</si>
  <si>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</si>
  <si>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</si>
  <si>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</si>
  <si>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</si>
  <si>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</si>
  <si>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</si>
  <si>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</si>
  <si>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</si>
  <si>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</si>
  <si>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</si>
  <si>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</si>
  <si>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</si>
  <si>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</si>
  <si>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</si>
  <si>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</si>
  <si>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</si>
  <si>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</si>
  <si>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</si>
  <si>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</si>
  <si>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</si>
  <si>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</si>
  <si>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</si>
  <si>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</si>
  <si>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</si>
  <si>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</si>
  <si>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</si>
  <si>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</si>
  <si>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</si>
  <si>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</si>
  <si>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</si>
  <si>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</si>
  <si>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</si>
  <si>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</si>
  <si>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</si>
  <si>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</si>
  <si>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</si>
  <si>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</si>
  <si>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</si>
  <si>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</si>
  <si>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</si>
  <si>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</si>
  <si>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</si>
  <si>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</si>
  <si>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</si>
  <si>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</si>
  <si>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</si>
  <si>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</si>
  <si>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</si>
  <si>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</si>
  <si>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</si>
  <si>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</si>
  <si>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</si>
  <si>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</si>
  <si>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</si>
  <si>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</si>
  <si>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</si>
  <si>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</si>
  <si>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</si>
  <si>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</si>
  <si>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</si>
  <si>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</si>
  <si>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</si>
  <si>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</si>
  <si>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</si>
  <si>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</si>
  <si>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</si>
  <si>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</si>
  <si>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</si>
  <si>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</si>
  <si>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</si>
  <si>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</si>
  <si>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</si>
  <si>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</si>
  <si>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</si>
  <si>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</si>
  <si>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</si>
  <si>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</si>
  <si>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</si>
  <si>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</si>
  <si>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</si>
  <si>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</si>
  <si>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</si>
  <si>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</si>
  <si>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</si>
  <si>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</si>
  <si>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</si>
  <si>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</si>
  <si>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</si>
  <si>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</si>
  <si>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</si>
  <si>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</si>
  <si>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</si>
  <si>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</si>
  <si>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</si>
  <si>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</si>
  <si>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</si>
  <si>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</si>
  <si>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</si>
  <si>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</si>
  <si>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</si>
  <si>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</si>
  <si>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</si>
  <si>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</si>
  <si>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</si>
  <si>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</si>
  <si>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</si>
  <si>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</si>
  <si>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</si>
  <si>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</si>
  <si>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</si>
  <si>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</si>
  <si>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</si>
  <si>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</si>
  <si>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</si>
  <si>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</si>
  <si>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</si>
  <si>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</si>
  <si>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</si>
  <si>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</si>
  <si>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</si>
  <si>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</si>
  <si>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</si>
  <si>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</si>
  <si>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</si>
  <si>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</si>
  <si>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</si>
  <si>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</si>
  <si>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</si>
  <si>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</si>
  <si>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</si>
  <si>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</si>
  <si>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</si>
  <si>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</si>
  <si>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</si>
  <si>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</si>
  <si>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</si>
  <si>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</si>
  <si>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</si>
  <si>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</si>
  <si>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</si>
  <si>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</si>
  <si>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</si>
  <si>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</si>
  <si>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</si>
  <si>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</si>
  <si>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</si>
  <si>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</si>
  <si>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</si>
  <si>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</si>
  <si>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</si>
  <si>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</si>
  <si>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</si>
  <si>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</si>
  <si>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</si>
  <si>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</si>
  <si>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</si>
  <si>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</si>
  <si>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</si>
  <si>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</si>
  <si>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</si>
  <si>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</si>
  <si>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</si>
  <si>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</si>
  <si>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</si>
  <si>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</si>
  <si>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</si>
  <si>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</si>
  <si>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</si>
  <si>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</si>
  <si>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</si>
  <si>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</si>
  <si>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</si>
  <si>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</si>
  <si>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</si>
  <si>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</si>
  <si>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</si>
  <si>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</si>
  <si>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</si>
  <si>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</si>
  <si>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</si>
  <si>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</si>
  <si>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</si>
  <si>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</si>
  <si>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</si>
  <si>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</si>
  <si>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</si>
  <si>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</si>
  <si>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</si>
  <si>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</si>
  <si>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</si>
  <si>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</si>
  <si>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</si>
  <si>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</si>
  <si>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</si>
  <si>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</si>
  <si>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</si>
  <si>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</si>
  <si>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</si>
  <si>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</si>
  <si>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</si>
  <si>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</si>
  <si>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</si>
  <si>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</si>
  <si>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</si>
  <si>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</si>
  <si>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</si>
  <si>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</si>
  <si>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</si>
  <si>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</si>
  <si>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</si>
  <si>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</si>
  <si>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</si>
  <si>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</si>
  <si>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</si>
  <si>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</si>
  <si>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</si>
  <si>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</si>
  <si>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</si>
  <si>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</si>
  <si>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</si>
  <si>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</si>
  <si>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</si>
  <si>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</si>
  <si>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</si>
  <si>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</si>
  <si>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</si>
  <si>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</si>
  <si>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</si>
  <si>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</si>
  <si>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</si>
  <si>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</si>
  <si>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</si>
  <si>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</si>
  <si>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</si>
  <si>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</si>
  <si>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</si>
  <si>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</si>
  <si>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</si>
  <si>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</si>
  <si>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</si>
  <si>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</si>
  <si>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</si>
  <si>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</si>
  <si>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</si>
  <si>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</si>
  <si>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</si>
  <si>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</si>
  <si>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</si>
  <si>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</si>
  <si>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</si>
  <si>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</si>
  <si>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</si>
  <si>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</si>
  <si>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</si>
  <si>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</si>
  <si>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</si>
  <si>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</si>
  <si>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</si>
  <si>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</si>
  <si>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</si>
  <si>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</si>
  <si>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</si>
  <si>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</si>
  <si>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</si>
  <si>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</si>
  <si>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</si>
  <si>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</si>
  <si>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</si>
  <si>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</si>
  <si>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</si>
  <si>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</si>
  <si>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</si>
  <si>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</si>
  <si>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</si>
  <si>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</si>
  <si>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</si>
  <si>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</si>
  <si>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</si>
  <si>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</si>
  <si>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</si>
  <si>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</si>
  <si>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</si>
  <si>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</si>
  <si>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</si>
  <si>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</si>
  <si>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</si>
  <si>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</si>
  <si>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</si>
  <si>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</si>
  <si>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</si>
  <si>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</si>
  <si>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</si>
  <si>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</si>
  <si>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</si>
  <si>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</si>
  <si>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</si>
  <si>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</si>
  <si>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</si>
  <si>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</si>
  <si>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</si>
  <si>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</si>
  <si>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</si>
  <si>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</si>
  <si>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</si>
  <si>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</si>
  <si>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</si>
  <si>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</si>
  <si>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</si>
  <si>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</si>
  <si>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</si>
  <si>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</si>
  <si>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</si>
  <si>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</si>
  <si>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</si>
  <si>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</si>
  <si>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</si>
  <si>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</si>
  <si>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</si>
  <si>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</si>
  <si>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</si>
  <si>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</si>
  <si>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</si>
  <si>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</si>
  <si>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</si>
  <si>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</si>
  <si>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</si>
  <si>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</si>
  <si>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</si>
  <si>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</si>
  <si>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</si>
  <si>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</si>
  <si>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</si>
  <si>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</si>
  <si>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</si>
  <si>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</si>
  <si>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</si>
  <si>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</si>
  <si>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</si>
  <si>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</si>
  <si>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</si>
  <si>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</si>
  <si>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</si>
  <si>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</si>
  <si>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</si>
  <si>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</si>
  <si>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</si>
  <si>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</si>
  <si>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</si>
  <si>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</si>
  <si>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</si>
  <si>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</si>
  <si>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</si>
  <si>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</si>
  <si>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</si>
  <si>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</si>
  <si>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</si>
  <si>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</si>
  <si>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</si>
  <si>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</si>
  <si>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</si>
  <si>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</si>
  <si>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</si>
  <si>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</si>
  <si>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</si>
  <si>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</si>
  <si>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</si>
  <si>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</si>
  <si>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</si>
  <si>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</si>
  <si>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</si>
  <si>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</si>
  <si>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</si>
  <si>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</si>
  <si>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</si>
  <si>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</si>
  <si>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</si>
  <si>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</si>
  <si>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</si>
  <si>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</si>
  <si>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</si>
  <si>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</si>
  <si>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</si>
  <si>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</si>
  <si>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</si>
  <si>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</si>
  <si>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</si>
  <si>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</si>
  <si>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</si>
  <si>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</si>
  <si>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</si>
  <si>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</si>
  <si>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</si>
  <si>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</si>
  <si>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</si>
  <si>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</si>
  <si>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</si>
  <si>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</si>
  <si>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</si>
  <si>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</si>
  <si>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</si>
  <si>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</si>
  <si>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</si>
  <si>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</si>
  <si>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</si>
  <si>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</si>
  <si>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</si>
  <si>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</si>
  <si>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</si>
  <si>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</si>
  <si>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</si>
  <si>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</si>
  <si>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</si>
  <si>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</si>
  <si>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</si>
  <si>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</si>
  <si>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</si>
  <si>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</si>
  <si>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</si>
  <si>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</si>
  <si>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</si>
  <si>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</si>
  <si>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</si>
  <si>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</si>
  <si>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</si>
  <si>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</si>
  <si>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</si>
  <si>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</si>
  <si>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</si>
  <si>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</si>
  <si>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</si>
  <si>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</si>
  <si>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</si>
  <si>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</si>
  <si>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</si>
  <si>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</si>
  <si>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</si>
  <si>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</si>
  <si>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</si>
  <si>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</si>
  <si>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</si>
  <si>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</si>
  <si>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</si>
  <si>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</si>
  <si>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</si>
  <si>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</si>
  <si>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</si>
  <si>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</si>
  <si>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</si>
  <si>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</si>
  <si>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</si>
  <si>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</si>
  <si>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</si>
  <si>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</si>
  <si>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</si>
  <si>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</si>
  <si>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</si>
  <si>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</si>
  <si>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</si>
  <si>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</si>
  <si>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</si>
  <si>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</si>
  <si>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</si>
  <si>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</si>
  <si>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</si>
  <si>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</si>
  <si>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</si>
  <si>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</si>
  <si>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</si>
  <si>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</si>
  <si>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</si>
  <si>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</si>
  <si>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</si>
  <si>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</si>
  <si>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</si>
  <si>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</si>
  <si>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</si>
  <si>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</si>
  <si>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</si>
  <si>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</si>
  <si>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</si>
  <si>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</si>
  <si>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</si>
  <si>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</si>
  <si>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</si>
  <si>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</si>
  <si>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</si>
  <si>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</si>
  <si>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</si>
  <si>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</si>
  <si>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</si>
  <si>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</si>
  <si>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</si>
  <si>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</si>
  <si>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</si>
  <si>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</si>
  <si>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</si>
  <si>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</si>
  <si>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</si>
  <si>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</si>
  <si>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</si>
  <si>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</si>
  <si>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</si>
  <si>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</si>
  <si>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</si>
  <si>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</si>
  <si>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</si>
  <si>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</si>
  <si>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</si>
  <si>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</si>
  <si>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</si>
  <si>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</si>
  <si>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</si>
  <si>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</si>
  <si>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</si>
  <si>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</si>
  <si>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</si>
  <si>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</si>
  <si>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</si>
  <si>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</si>
  <si>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</si>
  <si>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</si>
  <si>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</si>
  <si>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</si>
  <si>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</si>
  <si>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</si>
  <si>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</si>
  <si>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</si>
  <si>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</si>
  <si>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</si>
  <si>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</si>
  <si>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</si>
  <si>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</si>
  <si>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</si>
  <si>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</si>
  <si>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</si>
  <si>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</si>
  <si>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</si>
  <si>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</si>
  <si>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</si>
  <si>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</si>
  <si>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</si>
  <si>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</si>
  <si>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</si>
  <si>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</si>
  <si>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</si>
  <si>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</si>
  <si>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</si>
  <si>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</si>
  <si>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</si>
  <si>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</si>
  <si>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</si>
  <si>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</si>
  <si>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</si>
  <si>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</si>
  <si>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</si>
  <si>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</si>
  <si>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</si>
  <si>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</si>
  <si>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</si>
  <si>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</si>
  <si>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</si>
  <si>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</si>
  <si>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</si>
  <si>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</si>
  <si>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</si>
  <si>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</si>
  <si>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</si>
  <si>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</si>
  <si>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</si>
  <si>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</si>
  <si>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</si>
  <si>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</si>
  <si>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</si>
  <si>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</si>
  <si>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</si>
  <si>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</si>
  <si>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</si>
  <si>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</si>
  <si>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</si>
  <si>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</si>
  <si>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</si>
  <si>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</si>
  <si>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</si>
  <si>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</si>
  <si>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</si>
  <si>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</si>
  <si>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</si>
  <si>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</si>
  <si>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</si>
  <si>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</si>
  <si>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</si>
  <si>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</si>
  <si>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</si>
  <si>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</si>
  <si>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</si>
  <si>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</si>
  <si>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</si>
  <si>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</si>
  <si>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</si>
  <si>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</si>
  <si>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</si>
  <si>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</si>
  <si>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</si>
  <si>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</si>
  <si>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</si>
  <si>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</si>
  <si>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</si>
  <si>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</si>
  <si>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</si>
  <si>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</si>
  <si>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</si>
  <si>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</si>
  <si>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</si>
  <si>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</si>
  <si>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</si>
  <si>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</si>
  <si>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</si>
  <si>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</si>
  <si>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</si>
  <si>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</si>
  <si>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</si>
  <si>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</si>
  <si>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</si>
  <si>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</si>
  <si>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</si>
  <si>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</si>
  <si>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</si>
  <si>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</si>
  <si>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</si>
  <si>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</si>
  <si>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</si>
  <si>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</si>
  <si>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</si>
  <si>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</si>
  <si>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</si>
  <si>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</si>
  <si>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</si>
  <si>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</si>
  <si>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</si>
  <si>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</si>
  <si>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</si>
  <si>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</si>
  <si>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</si>
  <si>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</si>
  <si>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</si>
  <si>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</si>
  <si>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</si>
  <si>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</si>
  <si>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</si>
  <si>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</si>
  <si>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</si>
  <si>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</si>
  <si>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</si>
  <si>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</si>
  <si>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</si>
  <si>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</si>
  <si>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</si>
  <si>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</si>
  <si>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</si>
  <si>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</si>
  <si>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</si>
  <si>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</si>
  <si>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</si>
  <si>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</si>
  <si>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</si>
  <si>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</si>
  <si>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</si>
  <si>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</si>
  <si>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</si>
  <si>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</si>
  <si>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</si>
  <si>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</si>
  <si>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</si>
  <si>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</si>
  <si>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</si>
  <si>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</si>
  <si>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</si>
  <si>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</si>
  <si>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</si>
  <si>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</si>
  <si>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</si>
  <si>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</si>
  <si>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</si>
  <si>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</si>
  <si>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</si>
  <si>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</si>
  <si>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</si>
  <si>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</si>
  <si>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</si>
  <si>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</si>
  <si>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</si>
  <si>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</si>
  <si>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</si>
  <si>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</si>
  <si>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</si>
  <si>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</si>
  <si>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</si>
  <si>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</si>
  <si>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</si>
  <si>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</si>
  <si>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</si>
  <si>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</si>
  <si>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</si>
  <si>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</si>
  <si>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</si>
  <si>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</si>
  <si>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</si>
  <si>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</si>
  <si>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</si>
  <si>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</si>
  <si>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</si>
  <si>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</si>
  <si>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</si>
  <si>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</si>
  <si>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</si>
  <si>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</si>
  <si>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</si>
  <si>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</si>
  <si>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</si>
  <si>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</si>
  <si>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</si>
  <si>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</si>
  <si>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</si>
  <si>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</si>
  <si>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</si>
  <si>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</si>
  <si>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</si>
  <si>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</si>
  <si>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</si>
  <si>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</si>
  <si>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</si>
  <si>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</si>
  <si>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</si>
  <si>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</si>
  <si>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</si>
  <si>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</si>
  <si>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</si>
  <si>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</si>
  <si>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</si>
  <si>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</si>
  <si>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</si>
  <si>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</si>
  <si>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</si>
  <si>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</si>
  <si>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</si>
  <si>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</si>
  <si>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</si>
  <si>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</si>
  <si>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</si>
  <si>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</si>
  <si>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</si>
  <si>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</si>
  <si>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</si>
  <si>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</si>
  <si>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</si>
  <si>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</si>
  <si>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</si>
  <si>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</si>
  <si>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</si>
  <si>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</si>
  <si>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</si>
  <si>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</si>
  <si>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</si>
  <si>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</si>
  <si>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</si>
  <si>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</si>
  <si>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</si>
  <si>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</si>
  <si>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</si>
  <si>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</si>
  <si>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</si>
  <si>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</si>
  <si>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</si>
  <si>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</si>
  <si>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</si>
  <si>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</si>
  <si>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</si>
  <si>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</si>
  <si>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</si>
  <si>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</si>
  <si>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</si>
  <si>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</si>
  <si>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</si>
  <si>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</si>
  <si>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</si>
  <si>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</si>
  <si>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</si>
  <si>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</si>
  <si>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</si>
  <si>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</si>
  <si>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</si>
  <si>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</si>
  <si>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</si>
  <si>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</si>
  <si>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</si>
  <si>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</si>
  <si>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</si>
  <si>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</si>
  <si>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</si>
  <si>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</si>
  <si>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</si>
  <si>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</si>
  <si>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</si>
  <si>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</si>
  <si>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</si>
  <si>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</si>
  <si>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</si>
  <si>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</si>
  <si>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</si>
  <si>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</si>
  <si>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</si>
  <si>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</si>
  <si>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</si>
  <si>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</si>
  <si>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</si>
  <si>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</si>
  <si>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</si>
  <si>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</si>
  <si>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</si>
  <si>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</si>
  <si>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</si>
  <si>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</si>
  <si>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</si>
  <si>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</si>
  <si>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</si>
  <si>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</si>
  <si>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</si>
  <si>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</si>
  <si>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</si>
  <si>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</si>
  <si>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</si>
  <si>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</si>
  <si>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</si>
  <si>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</si>
  <si>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</si>
  <si>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</si>
  <si>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</si>
  <si>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</si>
  <si>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</si>
  <si>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</si>
  <si>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</si>
  <si>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</si>
  <si>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</si>
  <si>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</si>
  <si>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</si>
  <si>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</si>
  <si>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</si>
  <si>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</si>
  <si>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</si>
  <si>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</si>
  <si>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</si>
  <si>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</si>
  <si>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</si>
  <si>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</si>
  <si>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</si>
  <si>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</si>
  <si>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</si>
  <si>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</si>
  <si>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</si>
  <si>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</si>
  <si>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</si>
  <si>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</si>
  <si>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</si>
  <si>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</si>
  <si>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</si>
  <si>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</si>
  <si>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</si>
  <si>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</si>
  <si>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</si>
  <si>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</si>
  <si>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</si>
  <si>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</si>
  <si>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</si>
  <si>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</si>
  <si>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</si>
  <si>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</si>
  <si>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</si>
  <si>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</si>
  <si>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</si>
  <si>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</si>
  <si>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</si>
  <si>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</si>
  <si>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</si>
  <si>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</si>
  <si>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</si>
  <si>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</si>
  <si>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</si>
  <si>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</si>
  <si>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</si>
  <si>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</si>
  <si>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</si>
  <si>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</si>
  <si>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</si>
  <si>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</si>
  <si>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</si>
  <si>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</si>
  <si>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</si>
  <si>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</si>
  <si>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</si>
  <si>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</si>
  <si>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</si>
  <si>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</si>
  <si>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</si>
  <si>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</si>
  <si>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</si>
  <si>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</si>
  <si>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</si>
  <si>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</si>
  <si>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</si>
  <si>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</si>
  <si>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</si>
  <si>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</si>
  <si>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</si>
  <si>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</si>
  <si>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</si>
  <si>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</si>
  <si>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</si>
  <si>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</si>
  <si>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</si>
  <si>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</si>
  <si>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</si>
  <si>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</si>
  <si>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</si>
  <si>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</si>
  <si>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</si>
  <si>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</si>
  <si>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</si>
  <si>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</si>
  <si>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</si>
  <si>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</si>
  <si>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</si>
  <si>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</si>
  <si>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</si>
  <si>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</si>
  <si>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</si>
  <si>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</si>
  <si>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</si>
  <si>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</si>
  <si>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</si>
  <si>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</si>
  <si>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</si>
  <si>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</si>
  <si>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</si>
  <si>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</si>
  <si>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</si>
  <si>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</si>
  <si>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</si>
  <si>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</si>
  <si>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</si>
  <si>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</si>
  <si>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</si>
  <si>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</si>
  <si>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</si>
  <si>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</si>
  <si>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</si>
  <si>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</si>
  <si>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</si>
  <si>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</si>
  <si>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</si>
  <si>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</si>
  <si>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</si>
  <si>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</si>
  <si>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</si>
  <si>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</si>
  <si>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</si>
  <si>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</si>
  <si>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</si>
  <si>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</si>
  <si>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</si>
  <si>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</si>
  <si>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</si>
  <si>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</si>
  <si>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</si>
  <si>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</si>
  <si>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</si>
  <si>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</si>
  <si>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</si>
  <si>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</si>
  <si>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</si>
  <si>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</si>
  <si>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</si>
  <si>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</si>
  <si>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</si>
  <si>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</si>
  <si>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</si>
  <si>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</si>
  <si>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</si>
  <si>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</si>
  <si>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</si>
  <si>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</si>
  <si>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</si>
  <si>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</si>
  <si>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</si>
  <si>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</si>
  <si>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</si>
  <si>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</si>
  <si>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</si>
  <si>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</si>
  <si>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</si>
  <si>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</si>
  <si>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</si>
  <si>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</si>
  <si>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</si>
  <si>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</si>
  <si>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</si>
  <si>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</si>
  <si>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</si>
  <si>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</si>
  <si>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</si>
  <si>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</si>
  <si>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</si>
  <si>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</si>
  <si>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</si>
  <si>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</si>
  <si>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</si>
  <si>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</si>
  <si>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</si>
  <si>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</si>
  <si>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</si>
  <si>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</si>
  <si>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</si>
  <si>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</si>
  <si>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</si>
  <si>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</si>
  <si>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</si>
  <si>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</si>
  <si>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</si>
  <si>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</si>
  <si>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</si>
  <si>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</si>
  <si>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</si>
  <si>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</si>
  <si>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</si>
  <si>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</si>
  <si>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</si>
  <si>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</si>
  <si>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</si>
  <si>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</si>
  <si>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</si>
  <si>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</si>
  <si>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</si>
  <si>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</si>
  <si>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</si>
  <si>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</si>
  <si>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</si>
  <si>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</si>
  <si>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</si>
  <si>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</si>
  <si>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</si>
  <si>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</si>
  <si>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</si>
  <si>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</si>
  <si>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</si>
  <si>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</si>
  <si>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</si>
  <si>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</si>
  <si>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</si>
  <si>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</si>
  <si>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</si>
  <si>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</si>
  <si>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</si>
  <si>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</si>
  <si>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</si>
  <si>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</si>
  <si>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</si>
  <si>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</si>
  <si>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</si>
  <si>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</si>
  <si>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</si>
  <si>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</si>
  <si>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</si>
  <si>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</si>
  <si>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</si>
  <si>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</si>
  <si>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</si>
  <si>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</si>
  <si>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</si>
  <si>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</si>
  <si>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</si>
  <si>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</si>
  <si>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</si>
  <si>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</si>
  <si>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</si>
  <si>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</si>
  <si>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</si>
  <si>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</si>
  <si>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</si>
  <si>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</si>
  <si>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</si>
  <si>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</si>
  <si>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</si>
  <si>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</si>
  <si>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</si>
  <si>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</si>
  <si>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</si>
  <si>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</si>
  <si>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</si>
  <si>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</si>
  <si>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</si>
  <si>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</si>
  <si>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</si>
  <si>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</si>
  <si>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</si>
  <si>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</si>
  <si>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</si>
  <si>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</si>
  <si>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</si>
  <si>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</si>
  <si>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</si>
  <si>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</si>
  <si>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</si>
  <si>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</si>
  <si>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</si>
  <si>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</si>
  <si>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</si>
  <si>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</si>
  <si>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</si>
  <si>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</si>
  <si>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</si>
  <si>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</si>
  <si>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</si>
  <si>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</si>
  <si>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</si>
  <si>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</si>
  <si>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</si>
  <si>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</si>
  <si>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</si>
  <si>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</si>
  <si>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</si>
  <si>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</si>
  <si>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</si>
  <si>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</si>
  <si>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</si>
  <si>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</si>
  <si>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</si>
  <si>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</si>
  <si>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</si>
  <si>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</si>
  <si>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</si>
  <si>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</si>
  <si>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</si>
  <si>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</si>
  <si>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</si>
  <si>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</si>
  <si>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</si>
  <si>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</si>
  <si>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</si>
  <si>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</si>
  <si>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</si>
  <si>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</si>
  <si>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</si>
  <si>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</si>
  <si>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</si>
  <si>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</si>
  <si>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</si>
  <si>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</si>
  <si>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</si>
  <si>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</si>
  <si>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</si>
  <si>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</si>
  <si>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</si>
  <si>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</si>
  <si>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</si>
  <si>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</si>
  <si>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</si>
  <si>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</si>
  <si>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</si>
  <si>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</si>
  <si>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</si>
  <si>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</si>
  <si>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</si>
  <si>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</si>
  <si>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</si>
  <si>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</si>
  <si>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</si>
  <si>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</si>
  <si>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</si>
  <si>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</si>
  <si>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</si>
  <si>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</si>
  <si>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</si>
  <si>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</si>
  <si>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</si>
  <si>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</si>
  <si>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</si>
  <si>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</si>
  <si>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</si>
  <si>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</si>
  <si>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</si>
  <si>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</si>
  <si>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</si>
  <si>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</si>
  <si>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</si>
  <si>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</si>
  <si>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</si>
  <si>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</si>
  <si>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</si>
  <si>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</si>
  <si>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</si>
  <si>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</si>
  <si>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</si>
  <si>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</si>
  <si>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</si>
  <si>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</si>
  <si>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</si>
  <si>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</si>
  <si>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</si>
  <si>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</si>
  <si>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</si>
  <si>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</si>
  <si>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</si>
  <si>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</si>
  <si>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</si>
  <si>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</si>
  <si>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</si>
  <si>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</si>
  <si>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</si>
  <si>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</si>
  <si>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</si>
  <si>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</si>
  <si>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</si>
  <si>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</si>
  <si>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</si>
  <si>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</si>
  <si>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</si>
  <si>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</si>
  <si>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</si>
  <si>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</si>
  <si>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</si>
  <si>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</si>
  <si>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</si>
  <si>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</si>
  <si>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</si>
  <si>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</si>
  <si>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</si>
  <si>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</si>
  <si>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</si>
  <si>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</si>
  <si>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</si>
  <si>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</si>
  <si>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</si>
  <si>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</si>
  <si>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</si>
  <si>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</si>
  <si>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</si>
  <si>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</si>
  <si>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</si>
  <si>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</si>
  <si>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</si>
  <si>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</si>
  <si>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</si>
  <si>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</si>
  <si>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</si>
  <si>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</si>
  <si>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</si>
  <si>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</si>
  <si>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</si>
  <si>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</si>
  <si>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</si>
  <si>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</si>
  <si>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</si>
  <si>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</si>
  <si>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</si>
  <si>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</si>
  <si>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</si>
  <si>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</si>
  <si>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</si>
  <si>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</si>
  <si>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</si>
  <si>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</si>
  <si>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</si>
  <si>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</si>
  <si>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</si>
  <si>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</si>
  <si>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</si>
  <si>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</si>
  <si>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</si>
  <si>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</si>
  <si>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</si>
  <si>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</si>
  <si>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</si>
  <si>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</si>
  <si>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</si>
  <si>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</si>
  <si>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</si>
  <si>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</si>
  <si>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</si>
  <si>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</si>
  <si>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</si>
  <si>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</si>
  <si>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</si>
  <si>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</si>
  <si>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</si>
  <si>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</si>
  <si>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</si>
  <si>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</si>
  <si>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</si>
  <si>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</si>
  <si>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</si>
  <si>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</si>
  <si>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</si>
  <si>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</si>
  <si>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</si>
  <si>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</si>
  <si>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</si>
  <si>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</si>
  <si>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</si>
  <si>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</si>
  <si>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</si>
  <si>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</si>
  <si>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</si>
  <si>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</si>
  <si>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</si>
  <si>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</si>
  <si>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</si>
  <si>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</si>
  <si>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</si>
  <si>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</si>
  <si>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</si>
  <si>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</si>
  <si>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</si>
  <si>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</si>
  <si>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</si>
  <si>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</si>
  <si>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</si>
  <si>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</si>
  <si>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</si>
  <si>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</si>
  <si>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</si>
  <si>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</si>
  <si>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</si>
  <si>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</si>
  <si>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</si>
  <si>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</si>
  <si>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</si>
  <si>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</si>
  <si>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</si>
  <si>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</si>
  <si>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</si>
  <si>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</si>
  <si>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</si>
  <si>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</si>
  <si>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</si>
  <si>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</si>
  <si>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</si>
  <si>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</si>
  <si>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</si>
  <si>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</si>
  <si>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</si>
  <si>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</si>
  <si>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</si>
  <si>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</si>
  <si>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</si>
  <si>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</si>
  <si>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</si>
  <si>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</si>
  <si>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</si>
  <si>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</si>
  <si>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</si>
  <si>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</si>
  <si>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</si>
  <si>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</si>
  <si>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</si>
  <si>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</si>
  <si>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</si>
  <si>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</si>
  <si>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</si>
  <si>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</si>
  <si>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</si>
  <si>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</si>
  <si>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</si>
  <si>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</si>
  <si>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</si>
  <si>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</si>
  <si>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</si>
  <si>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</si>
  <si>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</si>
  <si>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</si>
  <si>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</si>
  <si>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</si>
  <si>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</si>
  <si>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</si>
  <si>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</si>
  <si>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</si>
  <si>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</si>
  <si>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</si>
  <si>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</si>
  <si>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</si>
  <si>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</si>
  <si>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</si>
  <si>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</si>
  <si>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</si>
  <si>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</si>
  <si>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</si>
  <si>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</si>
  <si>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</si>
  <si>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</si>
  <si>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</si>
  <si>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</si>
  <si>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</si>
  <si>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</si>
  <si>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</si>
  <si>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</si>
  <si>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</si>
  <si>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</si>
  <si>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</si>
  <si>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</si>
  <si>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</si>
  <si>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</si>
  <si>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</si>
  <si>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</si>
  <si>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</si>
  <si>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</si>
  <si>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</si>
  <si>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</si>
  <si>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</si>
  <si>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</si>
  <si>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</si>
  <si>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</si>
  <si>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</si>
  <si>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</si>
  <si>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</si>
  <si>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</si>
  <si>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</si>
  <si>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</si>
  <si>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</si>
  <si>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</si>
  <si>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</si>
  <si>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</si>
  <si>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</si>
  <si>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</si>
  <si>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</si>
  <si>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</si>
  <si>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</si>
  <si>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</si>
  <si>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</si>
  <si>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</si>
  <si>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</si>
  <si>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</si>
  <si>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</si>
  <si>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</si>
  <si>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</si>
  <si>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</si>
  <si>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</si>
  <si>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</si>
  <si>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</si>
  <si>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</si>
  <si>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</si>
  <si>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</si>
  <si>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</si>
  <si>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</si>
  <si>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</si>
  <si>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</si>
  <si>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</si>
  <si>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</si>
  <si>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</si>
  <si>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</si>
  <si>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</si>
  <si>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</si>
  <si>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</si>
  <si>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</si>
  <si>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</si>
  <si>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</si>
  <si>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</si>
  <si>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</si>
  <si>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</si>
  <si>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</si>
  <si>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</si>
  <si>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</si>
  <si>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</si>
  <si>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</si>
  <si>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</si>
  <si>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</si>
  <si>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</si>
  <si>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</si>
  <si>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</si>
  <si>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</si>
  <si>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</si>
  <si>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</si>
  <si>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</si>
  <si>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</si>
  <si>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</si>
  <si>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</si>
  <si>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</si>
  <si>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</si>
  <si>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</si>
  <si>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</si>
  <si>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</si>
  <si>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</si>
  <si>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</si>
  <si>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</si>
  <si>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</si>
  <si>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</si>
  <si>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</si>
  <si>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</si>
  <si>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</si>
  <si>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</si>
  <si>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</si>
  <si>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</si>
  <si>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</si>
  <si>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</si>
  <si>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</si>
  <si>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</si>
  <si>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</si>
  <si>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</si>
  <si>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</si>
  <si>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</si>
  <si>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</si>
  <si>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</si>
  <si>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</si>
  <si>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</si>
  <si>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</si>
  <si>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</si>
  <si>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</si>
  <si>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</si>
  <si>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</si>
  <si>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</si>
  <si>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</si>
  <si>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</si>
  <si>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</si>
  <si>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</si>
  <si>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</si>
  <si>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</si>
  <si>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</si>
  <si>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</si>
  <si>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</si>
  <si>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</si>
  <si>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</si>
  <si>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</si>
  <si>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</si>
  <si>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</si>
  <si>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</si>
  <si>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</si>
  <si>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</si>
  <si>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</si>
  <si>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</si>
  <si>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</si>
  <si>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</si>
  <si>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</si>
  <si>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</si>
  <si>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</si>
  <si>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</si>
  <si>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</si>
  <si>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</si>
  <si>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</si>
  <si>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</si>
  <si>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</si>
  <si>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</si>
  <si>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</si>
  <si>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</si>
  <si>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</si>
  <si>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</si>
  <si>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</si>
  <si>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</si>
  <si>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</si>
  <si>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</si>
  <si>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</si>
  <si>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</si>
  <si>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</si>
  <si>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</si>
  <si>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</si>
  <si>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</si>
  <si>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</si>
  <si>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</si>
  <si>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</si>
  <si>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</si>
  <si>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</si>
  <si>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</si>
  <si>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</si>
  <si>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</si>
  <si>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</si>
  <si>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</si>
  <si>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</si>
  <si>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</si>
  <si>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</si>
  <si>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</si>
  <si>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</si>
  <si>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</si>
  <si>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</si>
  <si>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</si>
  <si>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</si>
  <si>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</si>
  <si>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</si>
  <si>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</si>
  <si>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</si>
  <si>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</si>
  <si>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</si>
  <si>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</si>
  <si>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</si>
  <si>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</si>
  <si>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</si>
  <si>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</si>
  <si>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</si>
  <si>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</si>
  <si>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</si>
  <si>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</si>
  <si>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</si>
  <si>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</si>
  <si>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</si>
  <si>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</si>
  <si>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</si>
  <si>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</si>
  <si>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</si>
  <si>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</si>
  <si>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</si>
  <si>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</si>
  <si>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</si>
  <si>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</si>
  <si>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</si>
  <si>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</si>
  <si>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</si>
  <si>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</si>
  <si>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</si>
  <si>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</si>
  <si>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</si>
  <si>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</si>
  <si>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</si>
  <si>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</si>
  <si>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</si>
  <si>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</si>
  <si>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</si>
  <si>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</si>
  <si>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</si>
  <si>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</si>
  <si>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</si>
  <si>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</si>
  <si>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</si>
  <si>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</si>
  <si>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</si>
  <si>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</si>
  <si>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</si>
  <si>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</si>
  <si>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</si>
  <si>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</si>
  <si>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</si>
  <si>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</si>
  <si>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</si>
  <si>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</si>
  <si>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</si>
  <si>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</si>
  <si>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</si>
  <si>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</si>
  <si>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</si>
  <si>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</si>
  <si>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</si>
  <si>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</si>
  <si>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</si>
  <si>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</si>
  <si>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</si>
  <si>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</si>
  <si>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</si>
  <si>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</si>
  <si>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</si>
  <si>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</si>
  <si>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</si>
  <si>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</si>
  <si>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</si>
  <si>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</si>
  <si>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</si>
  <si>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</si>
  <si>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</si>
  <si>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</si>
  <si>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</si>
  <si>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</si>
  <si>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</si>
  <si>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</si>
  <si>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</si>
  <si>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</si>
  <si>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</si>
  <si>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</si>
  <si>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</si>
  <si>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</si>
  <si>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</si>
  <si>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</si>
  <si>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</si>
  <si>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</si>
  <si>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</si>
  <si>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</si>
  <si>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</si>
  <si>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</si>
  <si>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</si>
  <si>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</si>
  <si>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</si>
  <si>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</si>
  <si>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</si>
  <si>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</si>
  <si>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</si>
  <si>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</si>
  <si>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</si>
  <si>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</si>
  <si>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</si>
  <si>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</si>
  <si>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</si>
  <si>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</si>
  <si>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</si>
  <si>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</si>
  <si>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</si>
  <si>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</si>
  <si>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</si>
  <si>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</si>
  <si>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</si>
  <si>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</si>
  <si>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</si>
  <si>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</si>
  <si>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</si>
  <si>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</si>
  <si>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</si>
  <si>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</si>
  <si>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</si>
  <si>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</si>
  <si>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</si>
  <si>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</si>
  <si>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</si>
  <si>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</si>
  <si>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</si>
  <si>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</si>
  <si>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</si>
  <si>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</si>
  <si>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</si>
  <si>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</si>
  <si>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</si>
  <si>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</si>
  <si>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</si>
  <si>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</si>
  <si>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</si>
  <si>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</si>
  <si>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</si>
  <si>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</si>
  <si>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</si>
  <si>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</si>
  <si>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</si>
  <si>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</si>
  <si>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</si>
  <si>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</si>
  <si>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</si>
  <si>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</si>
  <si>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</si>
  <si>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</si>
  <si>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</si>
  <si>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</si>
  <si>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</si>
  <si>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</si>
  <si>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</si>
  <si>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</si>
  <si>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</si>
  <si>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</si>
  <si>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</si>
  <si>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</si>
  <si>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</si>
  <si>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</si>
  <si>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</si>
  <si>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</si>
  <si>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</si>
  <si>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</si>
  <si>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</si>
  <si>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</si>
  <si>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</si>
  <si>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</si>
  <si>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</si>
  <si>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</si>
  <si>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</si>
  <si>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</si>
  <si>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</si>
  <si>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</si>
  <si>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</si>
  <si>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</si>
  <si>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</si>
  <si>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</si>
  <si>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</si>
  <si>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</si>
  <si>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</si>
  <si>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</si>
  <si>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</si>
  <si>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</si>
  <si>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</si>
  <si>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</si>
  <si>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</si>
  <si>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</si>
  <si>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</si>
  <si>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</si>
  <si>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</si>
  <si>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</si>
  <si>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</si>
  <si>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</si>
  <si>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</si>
  <si>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</si>
  <si>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</si>
  <si>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</si>
  <si>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</si>
  <si>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</si>
  <si>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</si>
  <si>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</si>
  <si>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</si>
  <si>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</si>
  <si>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</si>
  <si>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</si>
  <si>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</si>
  <si>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</si>
  <si>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</si>
  <si>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</si>
  <si>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</si>
  <si>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</si>
  <si>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</si>
  <si>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</si>
  <si>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</si>
  <si>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</si>
  <si>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</si>
  <si>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</si>
  <si>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</si>
  <si>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</si>
  <si>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</si>
  <si>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</si>
  <si>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</si>
  <si>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</si>
  <si>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</si>
  <si>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</si>
  <si>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</si>
  <si>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</si>
  <si>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</si>
  <si>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</si>
  <si>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</si>
  <si>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</si>
  <si>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</si>
  <si>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</si>
  <si>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</si>
  <si>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</si>
  <si>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</si>
  <si>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</si>
  <si>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</si>
  <si>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</si>
  <si>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</si>
  <si>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</si>
  <si>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</si>
  <si>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</si>
  <si>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</si>
  <si>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</si>
  <si>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</si>
  <si>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</si>
  <si>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</si>
  <si>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</si>
  <si>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</si>
  <si>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</si>
  <si>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</si>
  <si>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</si>
  <si>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</si>
  <si>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</si>
  <si>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</si>
  <si>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</si>
  <si>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</si>
  <si>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</si>
  <si>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</si>
  <si>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</si>
  <si>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</si>
  <si>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</si>
  <si>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</si>
  <si>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</si>
  <si>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</si>
  <si>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</si>
  <si>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</si>
  <si>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</si>
  <si>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</si>
  <si>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</si>
  <si>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</si>
  <si>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</si>
  <si>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</si>
  <si>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</si>
  <si>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</si>
  <si>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</si>
  <si>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</si>
  <si>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</si>
  <si>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</si>
  <si>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</si>
  <si>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</si>
  <si>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</si>
  <si>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</si>
  <si>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</si>
  <si>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</si>
  <si>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</si>
  <si>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</si>
  <si>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</si>
  <si>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</si>
  <si>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</si>
  <si>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</si>
  <si>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</si>
  <si>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</si>
  <si>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</si>
  <si>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</si>
  <si>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</si>
  <si>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</si>
  <si>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</si>
  <si>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</si>
  <si>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</si>
  <si>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</si>
  <si>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</si>
  <si>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</si>
  <si>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</si>
  <si>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</si>
  <si>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</si>
  <si>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</si>
  <si>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</si>
  <si>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</si>
  <si>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</si>
  <si>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</si>
  <si>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</si>
  <si>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</si>
  <si>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</si>
  <si>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</si>
  <si>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</si>
  <si>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</si>
  <si>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</si>
  <si>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</si>
  <si>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</si>
  <si>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</si>
  <si>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</si>
  <si>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</si>
  <si>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</si>
  <si>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</si>
  <si>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</si>
  <si>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</si>
  <si>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</si>
  <si>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</si>
  <si>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</si>
  <si>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</si>
  <si>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</si>
  <si>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</si>
  <si>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</si>
  <si>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</si>
  <si>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</si>
  <si>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</si>
  <si>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</si>
  <si>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</si>
  <si>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</si>
  <si>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</si>
  <si>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</si>
  <si>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</si>
  <si>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</si>
  <si>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</si>
  <si>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</si>
  <si>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</si>
  <si>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</si>
  <si>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</si>
  <si>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</si>
  <si>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</si>
  <si>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</si>
  <si>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</si>
  <si>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</si>
  <si>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</si>
  <si>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</si>
  <si>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</si>
  <si>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</si>
  <si>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</si>
  <si>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</si>
  <si>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</si>
  <si>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</si>
  <si>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</si>
  <si>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</si>
  <si>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</si>
  <si>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</si>
  <si>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</si>
  <si>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</si>
  <si>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</si>
  <si>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</si>
  <si>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</si>
  <si>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</si>
  <si>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</si>
  <si>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</si>
  <si>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</si>
  <si>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</si>
  <si>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</si>
  <si>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</si>
  <si>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</si>
  <si>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</si>
  <si>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</si>
  <si>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</si>
  <si>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</si>
  <si>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</si>
  <si>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</si>
  <si>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</si>
  <si>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</si>
  <si>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</si>
  <si>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</si>
  <si>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</si>
  <si>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</si>
  <si>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</si>
  <si>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</si>
  <si>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</si>
  <si>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</si>
  <si>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</si>
  <si>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</si>
  <si>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</si>
  <si>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</si>
  <si>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</si>
  <si>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</si>
  <si>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</si>
  <si>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</si>
  <si>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</si>
  <si>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</si>
  <si>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</si>
  <si>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</si>
  <si>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</si>
  <si>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</si>
  <si>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</si>
  <si>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</si>
  <si>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</si>
  <si>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</si>
  <si>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</si>
  <si>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</si>
  <si>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</si>
  <si>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</si>
  <si>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</si>
  <si>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</si>
  <si>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</si>
  <si>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</si>
  <si>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</si>
  <si>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</si>
  <si>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</si>
  <si>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</si>
  <si>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</si>
  <si>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</si>
  <si>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</si>
  <si>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</si>
  <si>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</si>
  <si>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</si>
  <si>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</si>
  <si>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</si>
  <si>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</si>
  <si>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</si>
  <si>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</si>
  <si>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</si>
  <si>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</si>
  <si>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</si>
  <si>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</si>
  <si>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</si>
  <si>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</si>
  <si>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</si>
  <si>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</si>
  <si>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</si>
  <si>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</si>
  <si>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</si>
  <si>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</si>
  <si>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</si>
  <si>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</si>
  <si>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</si>
  <si>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</si>
  <si>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</si>
  <si>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</si>
  <si>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</si>
  <si>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</si>
  <si>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</si>
  <si>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</si>
  <si>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</si>
  <si>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</si>
  <si>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</si>
  <si>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</si>
  <si>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</si>
  <si>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</si>
  <si>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</si>
  <si>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</si>
  <si>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</si>
  <si>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</si>
  <si>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</si>
  <si>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</si>
  <si>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</si>
  <si>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</si>
  <si>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</si>
  <si>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</si>
  <si>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</si>
  <si>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</si>
  <si>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</si>
  <si>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</si>
  <si>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</si>
  <si>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</si>
  <si>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</si>
  <si>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</si>
  <si>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</si>
  <si>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</si>
  <si>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</si>
  <si>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</si>
  <si>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</si>
  <si>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</si>
  <si>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</si>
  <si>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</si>
  <si>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</si>
  <si>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</si>
  <si>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</si>
  <si>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</si>
  <si>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</si>
  <si>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</si>
  <si>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</si>
  <si>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</si>
  <si>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</si>
  <si>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</si>
  <si>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</si>
  <si>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</si>
  <si>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</si>
  <si>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</si>
  <si>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</si>
  <si>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</si>
  <si>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</si>
  <si>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</si>
  <si>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</si>
  <si>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</si>
  <si>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</si>
  <si>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</si>
  <si>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</si>
  <si>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</si>
  <si>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</si>
  <si>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</si>
  <si>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</si>
  <si>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</si>
  <si>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</si>
  <si>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</si>
  <si>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</si>
  <si>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</si>
  <si>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</si>
  <si>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</si>
  <si>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</si>
  <si>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</si>
  <si>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</si>
  <si>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</si>
  <si>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</si>
  <si>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</si>
  <si>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</si>
  <si>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</si>
  <si>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</si>
  <si>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</si>
  <si>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</si>
  <si>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</si>
  <si>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</si>
  <si>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</si>
  <si>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</si>
  <si>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</si>
  <si>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</si>
  <si>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</si>
  <si>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</si>
  <si>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</si>
  <si>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</si>
  <si>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</si>
  <si>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</si>
  <si>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</si>
  <si>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</si>
  <si>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</si>
  <si>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</si>
  <si>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</si>
  <si>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</si>
  <si>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</si>
  <si>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</si>
  <si>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</si>
  <si>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</si>
  <si>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</si>
  <si>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</si>
  <si>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</si>
  <si>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</si>
  <si>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</si>
  <si>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</si>
  <si>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</si>
  <si>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</si>
  <si>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</si>
  <si>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</si>
  <si>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</si>
  <si>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</si>
  <si>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</si>
  <si>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</si>
  <si>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</si>
  <si>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</si>
  <si>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</si>
  <si>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</si>
  <si>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</si>
  <si>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</si>
  <si>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</si>
  <si>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</si>
  <si>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</si>
  <si>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</si>
  <si>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</si>
  <si>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</si>
  <si>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</si>
  <si>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</si>
  <si>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</si>
  <si>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</si>
  <si>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</si>
  <si>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</si>
  <si>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</si>
  <si>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</si>
  <si>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</si>
  <si>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</si>
  <si>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</si>
  <si>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</si>
  <si>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</si>
  <si>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</si>
  <si>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</si>
  <si>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</si>
  <si>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</si>
  <si>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</si>
  <si>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</si>
  <si>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</si>
  <si>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</si>
  <si>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</si>
  <si>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</si>
  <si>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</si>
  <si>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</si>
  <si>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</si>
  <si>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</si>
  <si>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</si>
  <si>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</si>
  <si>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</si>
  <si>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</si>
  <si>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</si>
  <si>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</si>
  <si>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</si>
  <si>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</si>
  <si>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</si>
  <si>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</si>
  <si>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</si>
  <si>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</si>
  <si>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</si>
  <si>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</si>
  <si>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</si>
  <si>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</si>
  <si>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</si>
  <si>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</si>
  <si>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</si>
  <si>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</si>
  <si>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</si>
  <si>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</si>
  <si>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</si>
  <si>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</si>
  <si>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</si>
  <si>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</si>
  <si>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</si>
  <si>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</si>
  <si>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</si>
  <si>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</si>
  <si>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</si>
  <si>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</si>
  <si>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</si>
  <si>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</si>
  <si>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</si>
  <si>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</si>
  <si>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</si>
  <si>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</si>
  <si>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</si>
  <si>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</si>
  <si>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</si>
  <si>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</si>
  <si>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</si>
  <si>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</si>
  <si>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</si>
  <si>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</si>
  <si>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</si>
  <si>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</si>
  <si>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</si>
  <si>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</si>
  <si>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</si>
  <si>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</si>
  <si>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</si>
  <si>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</si>
  <si>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</si>
  <si>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</si>
  <si>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</si>
  <si>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</si>
  <si>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</si>
  <si>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</si>
  <si>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</si>
  <si>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</si>
  <si>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</si>
  <si>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</si>
  <si>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</si>
  <si>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</si>
  <si>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</si>
  <si>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</si>
  <si>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</si>
  <si>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</si>
  <si>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</si>
  <si>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</si>
  <si>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</si>
  <si>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</si>
  <si>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</si>
  <si>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</si>
  <si>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</si>
  <si>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</si>
  <si>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</si>
  <si>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</si>
  <si>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</si>
  <si>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</si>
  <si>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</si>
  <si>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</si>
  <si>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</si>
  <si>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</si>
  <si>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</si>
  <si>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</si>
  <si>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</si>
  <si>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</si>
  <si>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</si>
  <si>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</si>
  <si>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</si>
  <si>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</si>
  <si>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</si>
  <si>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</si>
  <si>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</si>
  <si>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</si>
  <si>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</si>
  <si>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</si>
  <si>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</si>
  <si>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</si>
  <si>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</si>
  <si>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</si>
  <si>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</si>
  <si>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</si>
  <si>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</si>
  <si>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</si>
  <si>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</si>
  <si>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</si>
  <si>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</si>
  <si>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</si>
  <si>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</si>
  <si>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</si>
  <si>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</si>
  <si>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</si>
  <si>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</si>
  <si>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</si>
  <si>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</si>
  <si>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</si>
  <si>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</si>
  <si>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</si>
  <si>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</si>
  <si>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</si>
  <si>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</si>
  <si>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</si>
  <si>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</si>
  <si>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</si>
  <si>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</si>
  <si>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</si>
  <si>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</si>
  <si>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</si>
  <si>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</si>
  <si>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</si>
  <si>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</si>
  <si>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</si>
  <si>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</si>
  <si>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</si>
  <si>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</si>
  <si>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</si>
  <si>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</si>
  <si>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</si>
  <si>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</si>
  <si>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</si>
  <si>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</si>
  <si>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</si>
  <si>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</si>
  <si>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</si>
  <si>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</si>
  <si>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</si>
  <si>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</si>
  <si>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</si>
  <si>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</si>
  <si>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</si>
  <si>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</si>
  <si>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</si>
  <si>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</si>
  <si>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</si>
  <si>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</si>
  <si>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</si>
  <si>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</si>
  <si>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</si>
  <si>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</si>
  <si>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</si>
  <si>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</si>
  <si>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</si>
  <si>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</si>
  <si>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</si>
  <si>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</si>
  <si>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</si>
  <si>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</si>
  <si>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</si>
  <si>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</si>
  <si>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</si>
  <si>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</si>
  <si>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</si>
  <si>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</si>
  <si>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</si>
  <si>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</si>
  <si>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</si>
  <si>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</si>
  <si>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</si>
  <si>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</si>
  <si>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</si>
  <si>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</si>
  <si>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</si>
  <si>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</si>
  <si>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</si>
  <si>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</si>
  <si>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</si>
  <si>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</si>
  <si>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</si>
  <si>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</si>
  <si>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</si>
  <si>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</si>
  <si>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</si>
  <si>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</si>
  <si>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</si>
  <si>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</si>
  <si>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</si>
  <si>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</si>
  <si>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</si>
  <si>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</si>
  <si>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</si>
  <si>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</si>
  <si>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</si>
  <si>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</si>
  <si>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</si>
  <si>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</si>
  <si>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</si>
  <si>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</si>
  <si>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</si>
  <si>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</si>
  <si>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</si>
  <si>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</si>
  <si>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</si>
  <si>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</si>
  <si>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</si>
  <si>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</si>
  <si>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</si>
  <si>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</si>
  <si>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</si>
  <si>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</si>
  <si>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</si>
  <si>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</si>
  <si>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</si>
  <si>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</si>
  <si>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</si>
  <si>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</si>
  <si>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</si>
  <si>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</si>
  <si>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</si>
  <si>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</si>
  <si>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</si>
  <si>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</si>
  <si>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</si>
  <si>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</si>
  <si>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</si>
  <si>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</si>
  <si>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</si>
  <si>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</si>
  <si>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</si>
  <si>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</si>
  <si>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</si>
  <si>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</si>
  <si>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</si>
  <si>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</si>
  <si>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</si>
  <si>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</si>
  <si>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</si>
  <si>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</si>
  <si>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</si>
  <si>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</si>
  <si>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</si>
  <si>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</si>
  <si>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</si>
  <si>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</si>
  <si>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</si>
  <si>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</si>
  <si>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</si>
  <si>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</si>
  <si>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</si>
  <si>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</si>
  <si>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</si>
  <si>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</si>
  <si>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</si>
  <si>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</si>
  <si>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</si>
  <si>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</si>
  <si>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</si>
  <si>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</si>
  <si>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</si>
  <si>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</si>
  <si>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</si>
  <si>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</si>
  <si>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</si>
  <si>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</si>
  <si>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</si>
  <si>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</si>
  <si>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</si>
  <si>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</si>
  <si>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</si>
  <si>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</si>
  <si>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</si>
  <si>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</si>
  <si>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</si>
  <si>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</si>
  <si>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</si>
  <si>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</si>
  <si>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</si>
  <si>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</si>
  <si>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</si>
  <si>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</si>
  <si>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</si>
  <si>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</si>
  <si>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</si>
  <si>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</si>
  <si>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</si>
  <si>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</si>
  <si>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</si>
  <si>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</si>
  <si>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</si>
  <si>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</si>
  <si>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</si>
  <si>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</si>
  <si>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</si>
  <si>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</si>
  <si>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</si>
  <si>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</si>
  <si>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</si>
  <si>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</si>
  <si>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</si>
  <si>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</si>
  <si>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</si>
  <si>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</si>
  <si>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</si>
  <si>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</si>
  <si>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</si>
  <si>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</si>
  <si>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</si>
  <si>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</si>
  <si>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</si>
  <si>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</si>
  <si>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</si>
  <si>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</si>
  <si>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</si>
  <si>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</si>
  <si>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</si>
  <si>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</si>
  <si>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</si>
  <si>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</si>
  <si>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</si>
  <si>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</si>
  <si>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</si>
  <si>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</si>
  <si>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</si>
  <si>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</si>
  <si>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</si>
  <si>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</si>
  <si>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</si>
  <si>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</si>
  <si>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</si>
  <si>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</si>
  <si>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</si>
  <si>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</si>
  <si>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</si>
  <si>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</si>
  <si>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</si>
  <si>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</si>
  <si>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</si>
  <si>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</si>
  <si>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</si>
  <si>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</si>
  <si>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</si>
  <si>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</si>
  <si>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</si>
  <si>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</si>
  <si>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</si>
  <si>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</si>
  <si>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</si>
  <si>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</si>
  <si>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</si>
  <si>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</si>
  <si>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</si>
  <si>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</si>
  <si>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</si>
  <si>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</si>
  <si>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</si>
  <si>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</si>
  <si>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</si>
  <si>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</si>
  <si>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</si>
  <si>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</si>
  <si>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</si>
  <si>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</si>
  <si>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</si>
  <si>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</si>
  <si>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</si>
  <si>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</si>
  <si>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</si>
  <si>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</si>
  <si>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</si>
  <si>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</si>
  <si>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</si>
  <si>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</si>
  <si>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</si>
  <si>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</si>
  <si>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</si>
  <si>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</si>
  <si>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</si>
  <si>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</si>
  <si>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</si>
  <si>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</si>
  <si>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</si>
  <si>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</si>
  <si>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</si>
  <si>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</si>
  <si>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</si>
  <si>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</si>
  <si>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</si>
  <si>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</si>
  <si>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</si>
  <si>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</si>
  <si>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</si>
  <si>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</si>
  <si>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</si>
  <si>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</si>
  <si>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</si>
  <si>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</si>
  <si>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</si>
  <si>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</si>
  <si>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</si>
  <si>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</si>
  <si>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</si>
  <si>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</si>
  <si>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</si>
  <si>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</si>
  <si>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</si>
  <si>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</si>
  <si>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</si>
  <si>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</si>
  <si>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</si>
  <si>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</si>
  <si>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</si>
  <si>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</si>
  <si>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</si>
  <si>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</si>
  <si>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</si>
  <si>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</si>
  <si>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</si>
  <si>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</si>
  <si>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</si>
  <si>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</si>
  <si>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</si>
  <si>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</si>
  <si>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</si>
  <si>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</si>
  <si>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</si>
  <si>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</si>
  <si>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</si>
  <si>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</si>
  <si>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</si>
  <si>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</si>
  <si>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</si>
  <si>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</si>
  <si>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</si>
  <si>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</si>
  <si>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</si>
  <si>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</si>
  <si>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</si>
  <si>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</si>
  <si>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</si>
  <si>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</si>
  <si>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</si>
  <si>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</si>
  <si>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</si>
  <si>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</si>
  <si>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</si>
  <si>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</si>
  <si>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</si>
  <si>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</si>
  <si>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</si>
  <si>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</si>
  <si>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</si>
  <si>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</si>
  <si>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</si>
  <si>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</si>
  <si>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</si>
  <si>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</si>
  <si>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</si>
  <si>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</si>
  <si>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</si>
  <si>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</si>
  <si>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</si>
  <si>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</si>
  <si>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</si>
  <si>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</si>
  <si>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</si>
  <si>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</si>
  <si>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</si>
  <si>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</si>
  <si>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</si>
  <si>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</si>
  <si>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</si>
  <si>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</si>
  <si>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</si>
  <si>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</si>
  <si>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</si>
  <si>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</si>
  <si>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</si>
  <si>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</si>
  <si>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</si>
  <si>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</si>
  <si>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</si>
  <si>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</si>
  <si>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</si>
  <si>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</si>
  <si>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</si>
  <si>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</si>
  <si>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</si>
  <si>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</si>
  <si>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</si>
  <si>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</si>
  <si>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</si>
  <si>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</si>
  <si>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</si>
  <si>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</si>
  <si>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</si>
  <si>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</si>
  <si>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</si>
  <si>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</si>
  <si>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</si>
  <si>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</si>
  <si>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</si>
  <si>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</si>
  <si>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</si>
  <si>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</si>
  <si>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</si>
  <si>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</si>
  <si>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</si>
  <si>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</si>
  <si>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</si>
  <si>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</si>
  <si>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</si>
  <si>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</si>
  <si>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</si>
  <si>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</si>
  <si>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</si>
  <si>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</si>
  <si>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</si>
  <si>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</si>
  <si>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</si>
  <si>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</si>
  <si>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</si>
  <si>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</si>
  <si>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</si>
  <si>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</si>
  <si>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</si>
  <si>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</si>
  <si>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</si>
  <si>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</si>
  <si>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</si>
  <si>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</si>
  <si>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</si>
  <si>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</si>
  <si>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</si>
  <si>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</si>
  <si>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</si>
  <si>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</si>
  <si>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</si>
  <si>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</si>
  <si>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</si>
  <si>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</si>
  <si>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</si>
  <si>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</si>
  <si>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</si>
  <si>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</si>
  <si>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</si>
  <si>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</si>
  <si>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</si>
  <si>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</si>
  <si>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</si>
  <si>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</si>
  <si>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</si>
  <si>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</si>
  <si>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</si>
  <si>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</si>
  <si>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</si>
  <si>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</si>
  <si>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</si>
  <si>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</si>
  <si>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</si>
  <si>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</si>
  <si>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</si>
  <si>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</si>
  <si>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</si>
  <si>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</si>
  <si>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</si>
  <si>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</si>
  <si>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</si>
  <si>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</si>
  <si>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</si>
  <si>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</si>
  <si>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</si>
  <si>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</si>
  <si>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</si>
  <si>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</si>
  <si>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</si>
  <si>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</si>
  <si>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</si>
  <si>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</si>
  <si>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</si>
  <si>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</si>
  <si>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</si>
  <si>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</si>
  <si>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</si>
  <si>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</si>
  <si>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</si>
  <si>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</si>
  <si>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</si>
  <si>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</si>
  <si>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</si>
  <si>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</si>
  <si>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</si>
  <si>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</si>
  <si>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</si>
  <si>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</si>
  <si>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</si>
  <si>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</si>
  <si>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</si>
  <si>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</si>
  <si>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</si>
  <si>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</si>
  <si>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</si>
  <si>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</si>
  <si>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</si>
  <si>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</si>
  <si>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</si>
  <si>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</si>
  <si>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</si>
  <si>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</si>
  <si>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</si>
  <si>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</si>
  <si>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</si>
  <si>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</si>
  <si>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</si>
  <si>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</si>
  <si>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</si>
  <si>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</si>
  <si>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</si>
  <si>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</si>
  <si>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</si>
  <si>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</si>
  <si>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</si>
  <si>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</si>
  <si>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</si>
  <si>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</si>
  <si>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</si>
  <si>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</si>
  <si>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</si>
  <si>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</si>
  <si>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</si>
  <si>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</si>
  <si>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</si>
  <si>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</si>
  <si>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</si>
  <si>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</si>
  <si>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</si>
  <si>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</si>
  <si>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</si>
  <si>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</si>
  <si>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</si>
  <si>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</si>
  <si>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</si>
  <si>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</si>
  <si>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</si>
  <si>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</si>
  <si>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</si>
  <si>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</si>
  <si>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</si>
  <si>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</si>
  <si>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</si>
  <si>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</si>
  <si>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</si>
  <si>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</si>
  <si>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</si>
  <si>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</si>
  <si>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</si>
  <si>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</si>
  <si>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</si>
  <si>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</si>
  <si>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</si>
  <si>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</si>
  <si>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</si>
  <si>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</si>
  <si>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</si>
  <si>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</si>
  <si>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</si>
  <si>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</si>
  <si>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</si>
  <si>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</si>
  <si>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</si>
  <si>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</si>
  <si>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</si>
  <si>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</si>
  <si>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</si>
  <si>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</si>
  <si>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</si>
  <si>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</si>
  <si>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</si>
  <si>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</si>
  <si>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</si>
  <si>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</si>
  <si>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</si>
  <si>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</si>
  <si>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</si>
  <si>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</si>
  <si>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</si>
  <si>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</si>
  <si>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</si>
  <si>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</si>
  <si>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</si>
  <si>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</si>
  <si>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</si>
  <si>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</si>
  <si>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</si>
  <si>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</si>
  <si>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</si>
  <si>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</si>
  <si>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</si>
  <si>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</si>
  <si>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</si>
  <si>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</si>
  <si>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</si>
  <si>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</si>
  <si>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</si>
  <si>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</si>
  <si>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</si>
  <si>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</si>
  <si>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</si>
  <si>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</si>
  <si>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</si>
  <si>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</si>
  <si>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</si>
  <si>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</si>
  <si>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</si>
  <si>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</si>
  <si>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</si>
  <si>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</si>
  <si>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</si>
  <si>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</si>
  <si>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</si>
  <si>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</si>
  <si>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</si>
  <si>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</si>
  <si>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</si>
  <si>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</si>
  <si>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</si>
  <si>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</si>
  <si>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</si>
  <si>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</si>
  <si>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</si>
  <si>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</si>
  <si>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</si>
  <si>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</si>
  <si>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</si>
  <si>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</si>
  <si>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</si>
  <si>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</si>
  <si>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</si>
  <si>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</si>
  <si>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</si>
  <si>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</si>
  <si>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</si>
  <si>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</si>
  <si>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</si>
  <si>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</si>
  <si>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</si>
  <si>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</si>
  <si>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</si>
  <si>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</si>
  <si>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</si>
  <si>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</si>
  <si>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</si>
  <si>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</si>
  <si>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</si>
  <si>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</si>
  <si>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</si>
  <si>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</si>
  <si>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</si>
  <si>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</si>
  <si>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</si>
  <si>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</si>
  <si>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</si>
  <si>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</si>
  <si>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</si>
  <si>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</si>
  <si>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</si>
  <si>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</si>
  <si>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</si>
  <si>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</si>
  <si>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</si>
  <si>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</si>
  <si>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</si>
  <si>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</si>
  <si>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</si>
  <si>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</si>
  <si>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</si>
  <si>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</si>
  <si>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</si>
  <si>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</si>
  <si>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</si>
  <si>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</si>
  <si>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</si>
  <si>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</si>
  <si>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</si>
  <si>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</si>
  <si>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</si>
  <si>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</si>
  <si>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</si>
  <si>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</si>
  <si>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</si>
  <si>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</si>
  <si>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</si>
  <si>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</si>
  <si>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</si>
  <si>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</si>
  <si>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</si>
  <si>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</si>
  <si>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</si>
  <si>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</si>
  <si>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</si>
  <si>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</si>
  <si>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</si>
  <si>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</si>
  <si>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</si>
  <si>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</si>
  <si>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</si>
  <si>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</si>
  <si>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</si>
  <si>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</si>
  <si>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</si>
  <si>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</si>
  <si>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</si>
  <si>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</si>
  <si>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</si>
  <si>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</si>
  <si>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</si>
  <si>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</si>
  <si>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</si>
  <si>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</si>
  <si>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</si>
  <si>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</si>
  <si>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</si>
  <si>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</si>
  <si>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</si>
  <si>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</si>
  <si>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</si>
  <si>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</si>
  <si>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</si>
  <si>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</si>
  <si>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</si>
  <si>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</si>
  <si>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</si>
  <si>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</si>
  <si>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</si>
  <si>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</si>
  <si>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</si>
  <si>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</si>
  <si>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</si>
  <si>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</si>
  <si>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</si>
  <si>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</si>
  <si>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</si>
  <si>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</si>
  <si>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</si>
  <si>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</si>
  <si>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</si>
  <si>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</si>
  <si>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</si>
  <si>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</si>
  <si>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</si>
  <si>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</si>
  <si>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</si>
  <si>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</si>
  <si>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</si>
  <si>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</si>
  <si>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</si>
  <si>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</si>
  <si>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</si>
  <si>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</si>
  <si>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</si>
  <si>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</si>
  <si>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</si>
  <si>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</si>
  <si>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</si>
  <si>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</si>
  <si>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</si>
  <si>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</si>
  <si>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</si>
  <si>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</si>
  <si>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</si>
  <si>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</si>
  <si>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</si>
  <si>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</si>
  <si>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</si>
  <si>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</si>
  <si>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</si>
  <si>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</si>
  <si>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</si>
  <si>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</si>
  <si>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</si>
  <si>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</si>
  <si>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</si>
  <si>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</si>
  <si>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</si>
  <si>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</si>
  <si>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</si>
  <si>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</si>
  <si>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</si>
  <si>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</si>
  <si>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</si>
  <si>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</si>
  <si>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</si>
  <si>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</si>
  <si>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</si>
  <si>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</si>
  <si>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</si>
  <si>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</si>
  <si>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</si>
  <si>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</si>
  <si>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</si>
  <si>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</si>
  <si>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</si>
  <si>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</si>
  <si>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</si>
  <si>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</si>
  <si>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</si>
  <si>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</si>
  <si>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</si>
  <si>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</si>
  <si>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</si>
  <si>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</si>
  <si>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</si>
  <si>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</si>
  <si>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</si>
  <si>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</si>
  <si>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</si>
  <si>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</si>
  <si>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</si>
  <si>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</si>
  <si>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</si>
  <si>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</si>
  <si>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</si>
  <si>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</si>
  <si>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</si>
  <si>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</si>
  <si>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</si>
  <si>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</si>
  <si>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</si>
  <si>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</si>
  <si>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</si>
  <si>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</si>
  <si>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</si>
  <si>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</si>
  <si>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</si>
  <si>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</si>
  <si>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</si>
  <si>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</si>
  <si>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</si>
  <si>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</si>
  <si>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</si>
  <si>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</si>
  <si>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</si>
  <si>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</si>
  <si>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</si>
  <si>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</si>
  <si>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</si>
  <si>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</si>
  <si>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</si>
  <si>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</si>
  <si>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</si>
  <si>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</si>
  <si>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</si>
  <si>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</si>
  <si>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</si>
  <si>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</si>
  <si>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</si>
  <si>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</si>
  <si>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</si>
  <si>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</si>
  <si>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</si>
  <si>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</si>
  <si>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</si>
  <si>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</si>
  <si>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</si>
  <si>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</si>
  <si>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</si>
  <si>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</si>
  <si>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</si>
  <si>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</si>
  <si>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</si>
  <si>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</si>
  <si>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</si>
  <si>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</si>
  <si>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</si>
  <si>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</si>
  <si>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</si>
  <si>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</si>
  <si>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</si>
  <si>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</si>
  <si>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</si>
  <si>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</si>
  <si>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</si>
  <si>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</si>
  <si>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</si>
  <si>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</si>
  <si>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</si>
  <si>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</si>
  <si>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</si>
  <si>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</si>
  <si>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</si>
  <si>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</si>
  <si>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</si>
  <si>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</si>
  <si>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</si>
  <si>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</si>
  <si>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</si>
  <si>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</si>
  <si>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</si>
  <si>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</si>
  <si>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</si>
  <si>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</si>
  <si>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</si>
  <si>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</si>
  <si>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</si>
  <si>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</si>
  <si>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</si>
  <si>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</si>
  <si>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</si>
  <si>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</si>
  <si>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</si>
  <si>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</si>
  <si>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</si>
  <si>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</si>
  <si>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</si>
  <si>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</si>
  <si>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</si>
  <si>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</si>
  <si>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</si>
  <si>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</si>
  <si>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</si>
  <si>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</si>
  <si>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</si>
  <si>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</si>
  <si>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</si>
  <si>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</si>
  <si>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</si>
  <si>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</si>
  <si>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</si>
  <si>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</si>
  <si>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</si>
  <si>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</si>
  <si>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</si>
  <si>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</si>
  <si>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</si>
  <si>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</si>
  <si>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</si>
  <si>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</si>
  <si>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</si>
  <si>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</si>
  <si>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</si>
  <si>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</si>
  <si>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</si>
  <si>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</si>
  <si>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</si>
  <si>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</si>
  <si>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</si>
  <si>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</si>
  <si>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</si>
  <si>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</si>
  <si>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</si>
  <si>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</si>
  <si>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</si>
  <si>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</si>
  <si>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</si>
  <si>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</si>
  <si>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</si>
  <si>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</si>
  <si>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</si>
  <si>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</si>
  <si>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</si>
  <si>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</si>
  <si>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</si>
  <si>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</si>
  <si>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</si>
  <si>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</si>
  <si>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</si>
  <si>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</si>
  <si>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</si>
  <si>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</si>
  <si>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</si>
  <si>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</si>
  <si>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</si>
  <si>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</si>
  <si>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</si>
  <si>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</si>
  <si>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</si>
  <si>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</si>
  <si>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</si>
  <si>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</si>
  <si>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</si>
  <si>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</si>
  <si>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</si>
  <si>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</si>
  <si>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</si>
  <si>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</si>
  <si>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</si>
  <si>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</si>
  <si>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</si>
  <si>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</si>
  <si>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</si>
  <si>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</si>
  <si>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</si>
  <si>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</si>
  <si>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</si>
  <si>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</si>
  <si>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</si>
  <si>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</si>
  <si>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</si>
  <si>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</si>
  <si>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</si>
  <si>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</si>
  <si>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</si>
  <si>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</si>
  <si>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</si>
  <si>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</si>
  <si>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</si>
  <si>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</si>
  <si>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</si>
  <si>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</si>
  <si>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</si>
  <si>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</si>
  <si>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</si>
  <si>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</si>
  <si>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</si>
  <si>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</si>
  <si>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</si>
  <si>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</si>
  <si>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</si>
  <si>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</si>
  <si>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</si>
  <si>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</si>
  <si>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</si>
  <si>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</si>
  <si>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</si>
  <si>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</si>
  <si>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</si>
  <si>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</si>
  <si>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</si>
  <si>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</si>
  <si>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</si>
  <si>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</si>
  <si>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</si>
  <si>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</si>
  <si>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</si>
  <si>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</si>
  <si>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</si>
  <si>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</si>
  <si>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</si>
  <si>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</si>
  <si>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</si>
  <si>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</si>
  <si>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</si>
  <si>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</si>
  <si>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</si>
  <si>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</si>
  <si>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</si>
  <si>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</si>
  <si>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</si>
  <si>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</si>
  <si>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</si>
  <si>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</si>
  <si>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</si>
  <si>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</si>
  <si>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</si>
  <si>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</si>
  <si>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</si>
  <si>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</si>
  <si>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</si>
  <si>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</si>
  <si>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</si>
  <si>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</si>
  <si>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</si>
  <si>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</si>
  <si>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</si>
  <si>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</si>
  <si>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</si>
  <si>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</si>
  <si>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</si>
  <si>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</si>
  <si>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</si>
  <si>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</si>
  <si>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</si>
  <si>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</si>
  <si>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</si>
  <si>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</si>
  <si>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</si>
  <si>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</si>
  <si>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</si>
  <si>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</si>
  <si>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</si>
  <si>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</si>
  <si>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</si>
  <si>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</si>
  <si>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</si>
  <si>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</si>
  <si>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</si>
  <si>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</si>
  <si>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</si>
  <si>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</si>
  <si>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</si>
  <si>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</si>
  <si>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</si>
  <si>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</si>
  <si>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</si>
  <si>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</si>
  <si>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</si>
  <si>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</si>
  <si>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</si>
  <si>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</si>
  <si>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</si>
  <si>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</si>
  <si>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</si>
  <si>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</si>
  <si>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</si>
  <si>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</si>
  <si>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</si>
  <si>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</si>
  <si>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</si>
  <si>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</si>
  <si>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</si>
  <si>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</si>
  <si>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</si>
  <si>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</si>
  <si>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</si>
  <si>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</si>
  <si>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</si>
  <si>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</si>
  <si>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</si>
  <si>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</si>
  <si>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</si>
  <si>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</si>
  <si>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</si>
  <si>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</si>
  <si>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</si>
  <si>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</si>
  <si>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</si>
  <si>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</si>
  <si>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</si>
  <si>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</si>
  <si>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</si>
  <si>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</si>
  <si>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</si>
  <si>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</si>
  <si>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</si>
  <si>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</si>
  <si>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</si>
  <si>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</si>
  <si>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</si>
  <si>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</si>
  <si>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</si>
  <si>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</si>
  <si>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</si>
  <si>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</si>
  <si>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</si>
  <si>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</si>
  <si>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</si>
  <si>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</si>
  <si>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</si>
  <si>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</si>
  <si>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</si>
  <si>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</si>
  <si>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</si>
  <si>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</si>
  <si>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</si>
  <si>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</si>
  <si>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</si>
  <si>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</si>
  <si>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</si>
  <si>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</si>
  <si>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</si>
  <si>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</si>
  <si>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</si>
  <si>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</si>
  <si>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</si>
  <si>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</si>
  <si>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</si>
  <si>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</si>
  <si>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</si>
  <si>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</si>
  <si>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</si>
  <si>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</si>
  <si>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</si>
  <si>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</si>
  <si>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</si>
  <si>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</si>
  <si>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</si>
  <si>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</si>
  <si>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</si>
  <si>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</si>
  <si>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</si>
  <si>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</si>
  <si>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</si>
  <si>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</si>
  <si>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</si>
  <si>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</si>
  <si>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</si>
  <si>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</si>
  <si>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</si>
  <si>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</si>
  <si>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</si>
  <si>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</si>
  <si>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</si>
  <si>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</si>
  <si>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</si>
  <si>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</si>
  <si>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</si>
  <si>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</si>
  <si>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</si>
  <si>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</si>
  <si>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</si>
  <si>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</si>
  <si>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</si>
  <si>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</si>
  <si>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</si>
  <si>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</si>
  <si>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</si>
  <si>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</si>
  <si>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</si>
  <si>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</si>
  <si>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</si>
  <si>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</si>
  <si>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</si>
  <si>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</si>
  <si>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</si>
  <si>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</si>
  <si>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</si>
  <si>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</si>
  <si>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</si>
  <si>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</si>
  <si>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</si>
  <si>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</si>
  <si>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</si>
  <si>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</si>
  <si>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</si>
  <si>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</si>
  <si>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</si>
  <si>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</si>
  <si>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</si>
  <si>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</si>
  <si>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</si>
  <si>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</si>
  <si>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</si>
  <si>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</si>
  <si>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</si>
  <si>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</si>
  <si>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</si>
  <si>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</si>
  <si>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</si>
  <si>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</si>
  <si>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</si>
  <si>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</si>
  <si>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</si>
  <si>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</si>
  <si>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</si>
  <si>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</si>
  <si>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</si>
  <si>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</si>
  <si>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</si>
  <si>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</si>
  <si>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</si>
  <si>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</si>
  <si>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</si>
  <si>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</si>
  <si>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</si>
  <si>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</si>
  <si>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</si>
  <si>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</si>
  <si>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</si>
  <si>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</si>
  <si>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</si>
  <si>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</si>
  <si>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</si>
  <si>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</si>
  <si>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</si>
  <si>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</si>
  <si>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</si>
  <si>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</si>
  <si>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</si>
  <si>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</si>
  <si>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</si>
  <si>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</si>
  <si>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</si>
  <si>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</si>
  <si>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</si>
  <si>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</si>
  <si>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</si>
  <si>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</si>
  <si>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</si>
  <si>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</si>
  <si>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</si>
  <si>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</si>
  <si>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</si>
  <si>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</si>
  <si>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</si>
  <si>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</si>
  <si>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</si>
  <si>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</si>
  <si>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</si>
  <si>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</si>
  <si>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</si>
  <si>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</si>
  <si>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</si>
  <si>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</si>
  <si>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</si>
  <si>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</si>
  <si>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</si>
  <si>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</si>
  <si>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</si>
  <si>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</si>
  <si>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</si>
  <si>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</si>
  <si>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</si>
  <si>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</si>
  <si>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</si>
  <si>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</si>
  <si>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</si>
  <si>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</si>
  <si>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</si>
  <si>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</si>
  <si>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</si>
  <si>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</si>
  <si>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</si>
  <si>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</si>
  <si>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</si>
  <si>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</si>
  <si>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</si>
  <si>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</si>
  <si>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</si>
  <si>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</si>
  <si>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</si>
  <si>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</si>
  <si>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</si>
  <si>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</si>
  <si>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</si>
  <si>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</si>
  <si>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</si>
  <si>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</si>
  <si>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</si>
  <si>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</si>
  <si>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</si>
  <si>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</si>
  <si>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</si>
  <si>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</si>
  <si>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</si>
  <si>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</si>
  <si>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</si>
  <si>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</si>
  <si>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</si>
  <si>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</si>
  <si>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</si>
  <si>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</si>
  <si>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</si>
  <si>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</si>
  <si>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</si>
  <si>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</si>
  <si>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</si>
  <si>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</si>
  <si>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</si>
  <si>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</si>
  <si>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</si>
  <si>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</si>
  <si>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</si>
  <si>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</si>
  <si>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</si>
  <si>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</si>
  <si>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</si>
  <si>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</si>
  <si>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</si>
  <si>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</si>
  <si>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</si>
  <si>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</si>
  <si>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</si>
  <si>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</si>
  <si>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</si>
  <si>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</si>
  <si>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</si>
  <si>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</si>
  <si>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</si>
  <si>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</si>
  <si>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</si>
  <si>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</si>
  <si>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</si>
  <si>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</si>
  <si>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</si>
  <si>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</si>
  <si>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</si>
  <si>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</si>
  <si>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</si>
  <si>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</si>
  <si>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</si>
  <si>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</si>
  <si>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</si>
  <si>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</si>
  <si>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</si>
  <si>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</si>
  <si>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</si>
  <si>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</si>
  <si>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</si>
  <si>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</si>
  <si>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</si>
  <si>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</si>
  <si>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</si>
  <si>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</si>
  <si>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</si>
  <si>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</si>
  <si>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</si>
  <si>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</si>
  <si>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</si>
  <si>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</si>
  <si>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</si>
  <si>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</si>
  <si>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</si>
  <si>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</si>
  <si>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</si>
  <si>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</si>
  <si>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</si>
  <si>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</si>
  <si>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</si>
  <si>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</si>
  <si>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</si>
  <si>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</si>
  <si>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</si>
  <si>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</si>
  <si>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</si>
  <si>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</si>
  <si>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</si>
  <si>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</si>
  <si>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</si>
  <si>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</si>
  <si>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</si>
  <si>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</si>
  <si>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</si>
  <si>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</si>
  <si>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</si>
  <si>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</si>
  <si>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</si>
  <si>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</si>
  <si>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</si>
  <si>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</si>
  <si>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</si>
  <si>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</si>
  <si>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</si>
  <si>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</si>
  <si>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</si>
  <si>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</si>
  <si>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</si>
  <si>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</si>
  <si>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</si>
  <si>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</si>
  <si>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</si>
  <si>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</si>
  <si>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</si>
  <si>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</si>
  <si>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</si>
  <si>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</si>
  <si>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</si>
  <si>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</si>
  <si>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</si>
  <si>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</si>
  <si>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</si>
  <si>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</si>
  <si>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</si>
  <si>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</si>
  <si>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</si>
  <si>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</si>
  <si>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</si>
  <si>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</si>
  <si>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</si>
  <si>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</si>
  <si>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</si>
  <si>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</si>
  <si>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</si>
  <si>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</si>
  <si>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</si>
  <si>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</si>
  <si>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</si>
  <si>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</si>
  <si>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</si>
  <si>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</si>
  <si>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</si>
  <si>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</si>
  <si>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</si>
  <si>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</si>
  <si>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</si>
  <si>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</si>
  <si>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</si>
  <si>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</si>
  <si>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</si>
  <si>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</si>
  <si>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</si>
  <si>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</si>
  <si>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</si>
  <si>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</si>
  <si>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</si>
  <si>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</si>
  <si>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</si>
  <si>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</si>
  <si>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</si>
  <si>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</si>
  <si>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</si>
  <si>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</si>
  <si>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</si>
  <si>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</si>
  <si>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</si>
  <si>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</si>
  <si>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</si>
  <si>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</si>
  <si>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</si>
  <si>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</si>
  <si>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</si>
  <si>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</si>
  <si>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</si>
  <si>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</si>
  <si>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</si>
  <si>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</si>
  <si>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</si>
  <si>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</si>
  <si>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</si>
  <si>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</si>
  <si>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</si>
  <si>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</si>
  <si>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</si>
  <si>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</si>
  <si>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</si>
  <si>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</si>
  <si>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</si>
  <si>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</si>
  <si>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</si>
  <si>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</si>
  <si>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</si>
  <si>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</si>
  <si>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</si>
  <si>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</si>
  <si>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</si>
  <si>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</si>
  <si>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</si>
  <si>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</si>
  <si>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</si>
  <si>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</si>
  <si>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</si>
  <si>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</si>
  <si>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</si>
  <si>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</si>
  <si>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</si>
  <si>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</si>
  <si>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</si>
  <si>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</si>
  <si>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</si>
  <si>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</si>
  <si>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</si>
  <si>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</si>
  <si>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</si>
  <si>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</si>
  <si>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</si>
  <si>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</si>
  <si>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</si>
  <si>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</si>
  <si>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</si>
  <si>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</si>
  <si>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</si>
  <si>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</si>
  <si>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</si>
  <si>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</si>
  <si>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</si>
  <si>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</si>
  <si>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</si>
  <si>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</si>
  <si>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</si>
  <si>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</si>
  <si>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</si>
  <si>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</si>
  <si>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</si>
  <si>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</si>
  <si>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</si>
  <si>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</si>
  <si>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</si>
  <si>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</si>
  <si>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</si>
  <si>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</si>
  <si>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</si>
  <si>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</si>
  <si>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</si>
  <si>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</si>
  <si>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</si>
  <si>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</si>
  <si>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</si>
  <si>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</si>
  <si>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</si>
  <si>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</si>
  <si>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</si>
  <si>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</si>
  <si>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</si>
  <si>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</si>
  <si>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</si>
  <si>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</si>
  <si>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</si>
  <si>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</si>
  <si>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</si>
  <si>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</si>
  <si>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</si>
  <si>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</si>
  <si>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</si>
  <si>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</si>
  <si>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</si>
  <si>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</si>
  <si>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</si>
  <si>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</si>
  <si>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</si>
  <si>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</si>
  <si>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</si>
  <si>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</si>
  <si>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</si>
  <si>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</si>
  <si>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</si>
  <si>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</si>
  <si>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</si>
  <si>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</si>
  <si>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</si>
  <si>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</si>
  <si>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</si>
  <si>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</si>
  <si>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</si>
  <si>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</si>
  <si>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</si>
  <si>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</si>
  <si>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</si>
  <si>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</si>
  <si>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</si>
  <si>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</si>
  <si>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</si>
  <si>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</si>
  <si>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</si>
  <si>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</si>
  <si>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</si>
  <si>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</si>
  <si>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</si>
  <si>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</si>
  <si>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</si>
  <si>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</si>
  <si>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</si>
  <si>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</si>
  <si>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</si>
  <si>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</si>
  <si>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</si>
  <si>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</si>
  <si>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</si>
  <si>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</si>
  <si>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</si>
  <si>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</si>
  <si>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</si>
  <si>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</si>
  <si>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</si>
  <si>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</si>
  <si>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</si>
  <si>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</si>
  <si>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</si>
  <si>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</si>
  <si>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</si>
  <si>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</si>
  <si>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</si>
  <si>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</si>
  <si>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</si>
  <si>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</si>
  <si>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</si>
  <si>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</si>
  <si>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</si>
  <si>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</si>
  <si>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</si>
  <si>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</si>
  <si>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</si>
  <si>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</si>
  <si>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</si>
  <si>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</si>
  <si>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</si>
  <si>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</si>
  <si>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</si>
  <si>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</si>
  <si>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</si>
  <si>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</si>
  <si>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</si>
  <si>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</si>
  <si>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</si>
  <si>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</si>
  <si>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</si>
  <si>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</si>
  <si>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</si>
  <si>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</si>
  <si>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</si>
  <si>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</si>
  <si>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</si>
  <si>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</si>
  <si>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</si>
  <si>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</si>
  <si>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</si>
  <si>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</si>
  <si>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</si>
  <si>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</si>
  <si>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</si>
  <si>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</si>
  <si>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</si>
  <si>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</si>
  <si>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</si>
  <si>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</si>
  <si>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</si>
  <si>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</si>
  <si>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</si>
  <si>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</si>
  <si>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</si>
  <si>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</si>
  <si>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</si>
  <si>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</si>
  <si>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</si>
  <si>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</si>
  <si>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</si>
  <si>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</si>
  <si>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</si>
  <si>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</si>
  <si>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</si>
  <si>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</si>
  <si>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</si>
  <si>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</si>
  <si>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</si>
  <si>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</si>
  <si>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</si>
  <si>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</si>
  <si>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</si>
  <si>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</si>
  <si>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</si>
  <si>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</si>
  <si>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</si>
  <si>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</si>
  <si>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</si>
  <si>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</si>
  <si>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</si>
  <si>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</si>
  <si>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</si>
  <si>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</si>
  <si>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</si>
  <si>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</si>
  <si>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</si>
  <si>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</si>
  <si>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</si>
  <si>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</si>
  <si>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</si>
  <si>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</si>
  <si>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</si>
  <si>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</si>
  <si>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</si>
  <si>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</si>
  <si>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</si>
  <si>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</si>
  <si>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</si>
  <si>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</si>
  <si>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</si>
  <si>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</si>
  <si>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</si>
  <si>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</si>
  <si>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</si>
  <si>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</si>
  <si>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</si>
  <si>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</si>
  <si>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</si>
  <si>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</si>
  <si>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</si>
  <si>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</si>
  <si>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</si>
  <si>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</si>
  <si>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</si>
  <si>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</si>
  <si>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</si>
  <si>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</si>
  <si>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</si>
  <si>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</si>
  <si>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</si>
  <si>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</si>
  <si>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</si>
  <si>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</si>
  <si>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</si>
  <si>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</si>
  <si>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</si>
  <si>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</si>
  <si>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</si>
  <si>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</si>
  <si>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</si>
  <si>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</si>
  <si>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</si>
  <si>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</si>
  <si>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</si>
  <si>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</si>
  <si>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</si>
  <si>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</si>
  <si>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</si>
  <si>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</si>
  <si>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</si>
  <si>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</si>
  <si>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</si>
  <si>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</si>
  <si>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</si>
  <si>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</si>
  <si>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</si>
  <si>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</si>
  <si>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</si>
  <si>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</si>
  <si>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</si>
  <si>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</si>
  <si>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</si>
  <si>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</si>
  <si>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</si>
  <si>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</si>
  <si>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</si>
  <si>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</si>
  <si>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</si>
  <si>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</si>
  <si>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</si>
  <si>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</si>
  <si>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</si>
  <si>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</si>
  <si>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</si>
  <si>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</si>
  <si>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</si>
  <si>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</si>
  <si>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</si>
  <si>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</si>
  <si>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</si>
  <si>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</si>
  <si>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</si>
  <si>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</si>
  <si>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</si>
  <si>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</si>
  <si>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</si>
  <si>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</si>
  <si>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</si>
  <si>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</si>
  <si>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</si>
  <si>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</si>
  <si>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</si>
  <si>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</si>
  <si>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</si>
  <si>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</si>
  <si>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</si>
  <si>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</si>
  <si>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</si>
  <si>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</si>
  <si>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</si>
  <si>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</si>
  <si>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</si>
  <si>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</si>
  <si>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</si>
  <si>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</si>
  <si>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</si>
  <si>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</si>
  <si>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</si>
  <si>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</si>
  <si>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</si>
  <si>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</si>
  <si>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</si>
  <si>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</si>
  <si>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</si>
  <si>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</si>
  <si>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</si>
  <si>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</si>
  <si>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</si>
  <si>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</si>
  <si>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</si>
  <si>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</si>
  <si>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</si>
  <si>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</si>
  <si>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</si>
  <si>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</si>
  <si>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</si>
  <si>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</si>
  <si>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</si>
  <si>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</si>
  <si>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</si>
  <si>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</si>
  <si>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</si>
  <si>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</si>
  <si>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</si>
  <si>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</si>
  <si>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</si>
  <si>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</si>
  <si>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</si>
  <si>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</si>
  <si>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</si>
  <si>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</si>
  <si>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</si>
  <si>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</si>
  <si>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</si>
  <si>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</si>
  <si>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</si>
  <si>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</si>
  <si>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</si>
  <si>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</si>
  <si>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</si>
  <si>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</si>
  <si>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</si>
  <si>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</si>
  <si>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</si>
  <si>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</si>
  <si>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</si>
  <si>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</si>
  <si>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</si>
  <si>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</si>
  <si>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</si>
  <si>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</si>
  <si>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</si>
  <si>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</si>
  <si>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</si>
  <si>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</si>
  <si>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</si>
  <si>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</si>
  <si>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</si>
  <si>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</si>
  <si>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</si>
  <si>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</si>
  <si>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</si>
  <si>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</si>
  <si>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</si>
  <si>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</si>
  <si>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</si>
  <si>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</si>
  <si>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</si>
  <si>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</si>
  <si>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</si>
  <si>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</si>
  <si>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</si>
  <si>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</si>
  <si>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</si>
  <si>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</si>
  <si>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</si>
  <si>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</si>
  <si>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</si>
  <si>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</si>
  <si>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</si>
  <si>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</si>
  <si>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</si>
  <si>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</si>
  <si>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</si>
  <si>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</si>
  <si>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</si>
  <si>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</si>
  <si>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</si>
  <si>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</si>
  <si>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</si>
  <si>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</si>
  <si>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</si>
  <si>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</si>
  <si>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</si>
  <si>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</si>
  <si>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</si>
  <si>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</si>
  <si>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</si>
  <si>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</si>
  <si>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</si>
  <si>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</si>
  <si>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</si>
  <si>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</si>
  <si>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</si>
  <si>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</si>
  <si>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</si>
  <si>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</si>
  <si>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</si>
  <si>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</si>
  <si>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</si>
  <si>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</si>
  <si>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</si>
  <si>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</si>
  <si>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</si>
  <si>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</si>
  <si>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</si>
  <si>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</si>
  <si>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</si>
  <si>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</si>
  <si>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</si>
  <si>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</si>
  <si>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</si>
  <si>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</si>
  <si>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</si>
  <si>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</si>
  <si>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</si>
  <si>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</si>
  <si>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</si>
  <si>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</si>
  <si>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</si>
  <si>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</si>
  <si>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</si>
  <si>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</si>
  <si>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</si>
  <si>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</si>
  <si>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</si>
  <si>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</si>
  <si>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</si>
  <si>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</si>
  <si>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</si>
  <si>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</si>
  <si>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</si>
  <si>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</si>
  <si>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</si>
  <si>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</si>
  <si>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</si>
  <si>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</si>
  <si>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</si>
  <si>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</si>
  <si>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</si>
  <si>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</si>
  <si>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</si>
  <si>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</si>
  <si>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</si>
  <si>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</si>
  <si>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</si>
  <si>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</si>
  <si>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</si>
  <si>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</si>
  <si>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</si>
  <si>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</si>
  <si>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</si>
  <si>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</si>
  <si>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</si>
  <si>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</si>
  <si>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</si>
  <si>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</si>
  <si>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</si>
  <si>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</si>
  <si>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</si>
  <si>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</si>
  <si>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</si>
  <si>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</si>
  <si>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</si>
  <si>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</si>
  <si>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</si>
  <si>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</si>
  <si>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</si>
  <si>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</si>
  <si>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</si>
  <si>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</si>
  <si>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</si>
  <si>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</si>
  <si>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</si>
  <si>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</si>
  <si>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</si>
  <si>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</si>
  <si>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</si>
  <si>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</si>
  <si>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</si>
  <si>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</si>
  <si>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</si>
  <si>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</si>
  <si>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</si>
  <si>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</si>
  <si>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</si>
  <si>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</si>
  <si>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</si>
  <si>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</si>
  <si>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</si>
  <si>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</si>
  <si>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</si>
  <si>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</si>
  <si>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</si>
  <si>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</si>
  <si>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</si>
  <si>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</si>
  <si>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</si>
  <si>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</si>
  <si>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</si>
  <si>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</si>
  <si>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</si>
  <si>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</si>
  <si>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</si>
  <si>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</si>
  <si>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</si>
  <si>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</si>
  <si>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</si>
  <si>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</si>
  <si>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</si>
  <si>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</si>
  <si>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</si>
  <si>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</si>
  <si>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</si>
  <si>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</si>
  <si>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</si>
  <si>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</si>
  <si>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</si>
  <si>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</si>
  <si>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</si>
  <si>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</si>
  <si>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</si>
  <si>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</si>
  <si>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</si>
  <si>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</si>
  <si>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</si>
  <si>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</si>
  <si>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</si>
  <si>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</si>
  <si>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</si>
  <si>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</si>
  <si>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</si>
  <si>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</si>
  <si>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</si>
  <si>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</si>
  <si>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</si>
  <si>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</si>
  <si>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</si>
  <si>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</si>
  <si>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</si>
  <si>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</si>
  <si>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</si>
  <si>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</si>
  <si>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</si>
  <si>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</si>
  <si>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</si>
  <si>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</si>
  <si>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</si>
  <si>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</si>
  <si>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</si>
  <si>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</si>
  <si>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</si>
  <si>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</si>
  <si>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</si>
  <si>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</si>
  <si>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</si>
  <si>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</si>
  <si>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</si>
  <si>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</si>
  <si>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</si>
  <si>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</si>
  <si>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</si>
  <si>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</si>
  <si>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</si>
  <si>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</si>
  <si>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</si>
  <si>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</si>
  <si>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</si>
  <si>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</si>
  <si>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</si>
  <si>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</si>
  <si>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</si>
  <si>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</si>
  <si>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</si>
  <si>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</si>
  <si>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</si>
  <si>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</si>
  <si>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</si>
  <si>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</si>
  <si>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</si>
  <si>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</si>
  <si>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</si>
  <si>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</si>
  <si>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</si>
  <si>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</si>
  <si>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</si>
  <si>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</si>
  <si>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</si>
  <si>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</si>
  <si>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</si>
  <si>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</si>
  <si>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</si>
  <si>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</si>
  <si>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</si>
  <si>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</si>
  <si>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</si>
  <si>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</si>
  <si>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</si>
  <si>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</si>
  <si>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</si>
  <si>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</si>
  <si>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</si>
  <si>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</si>
  <si>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</si>
  <si>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</si>
  <si>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</si>
  <si>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</si>
  <si>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</si>
  <si>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</si>
  <si>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</si>
  <si>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</si>
  <si>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</si>
  <si>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</si>
  <si>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</si>
  <si>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</si>
  <si>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</si>
  <si>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</si>
  <si>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</si>
  <si>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</si>
  <si>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</si>
  <si>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</si>
  <si>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</si>
  <si>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</si>
  <si>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</si>
  <si>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</si>
  <si>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</si>
  <si>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</si>
  <si>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</si>
  <si>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</si>
  <si>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</si>
  <si>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</si>
  <si>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</si>
  <si>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</si>
  <si>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</si>
  <si>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</si>
  <si>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</si>
  <si>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</si>
  <si>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</si>
  <si>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</si>
  <si>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</si>
  <si>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</si>
  <si>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</si>
  <si>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</si>
  <si>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</si>
  <si>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</si>
  <si>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</si>
  <si>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</si>
  <si>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</si>
  <si>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</si>
  <si>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</si>
  <si>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</si>
  <si>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</si>
  <si>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</si>
  <si>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</si>
  <si>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</si>
  <si>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</si>
  <si>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</si>
  <si>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</si>
  <si>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</si>
  <si>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</si>
  <si>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</si>
  <si>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</si>
  <si>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</si>
  <si>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</si>
  <si>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</si>
  <si>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</si>
  <si>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</si>
  <si>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</si>
  <si>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</si>
  <si>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</si>
  <si>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</si>
  <si>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</si>
  <si>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</si>
  <si>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</si>
  <si>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</si>
  <si>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</si>
  <si>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</si>
  <si>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</si>
  <si>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</si>
  <si>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</si>
  <si>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</si>
  <si>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</si>
  <si>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</si>
  <si>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</si>
  <si>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</si>
  <si>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</si>
  <si>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</si>
  <si>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</si>
  <si>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</si>
  <si>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</si>
  <si>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</si>
  <si>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</si>
  <si>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</si>
  <si>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</si>
  <si>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</si>
  <si>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</si>
  <si>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</si>
  <si>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</si>
  <si>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</si>
  <si>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</si>
  <si>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</si>
  <si>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</si>
  <si>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</si>
  <si>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</si>
  <si>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</si>
  <si>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</si>
  <si>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</si>
  <si>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</si>
  <si>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</si>
  <si>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</si>
  <si>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</si>
  <si>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</si>
  <si>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</si>
  <si>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</si>
  <si>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</si>
  <si>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</si>
  <si>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</si>
  <si>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</si>
  <si>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</si>
  <si>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</si>
  <si>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</si>
  <si>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</si>
  <si>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</si>
  <si>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</si>
  <si>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</si>
  <si>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</si>
  <si>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</si>
  <si>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</si>
  <si>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</si>
  <si>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</si>
  <si>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</si>
  <si>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</si>
  <si>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</si>
  <si>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</si>
  <si>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</si>
  <si>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</si>
  <si>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</si>
  <si>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</si>
  <si>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</si>
  <si>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</si>
  <si>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</si>
  <si>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</si>
  <si>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</si>
  <si>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</si>
  <si>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</si>
  <si>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</si>
  <si>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</si>
  <si>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</si>
  <si>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</si>
  <si>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</si>
  <si>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</si>
  <si>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</si>
  <si>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</si>
  <si>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</si>
  <si>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</si>
  <si>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</si>
  <si>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</si>
  <si>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</si>
  <si>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</si>
  <si>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</si>
  <si>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</si>
  <si>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</si>
  <si>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</si>
  <si>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</si>
  <si>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</si>
  <si>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</si>
  <si>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</si>
  <si>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</si>
  <si>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</si>
  <si>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</si>
  <si>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</si>
  <si>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</si>
  <si>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</si>
  <si>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</si>
  <si>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</si>
  <si>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</si>
  <si>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</si>
  <si>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</si>
  <si>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</si>
  <si>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</si>
  <si>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</si>
  <si>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</si>
  <si>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</si>
  <si>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</si>
  <si>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</si>
  <si>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</si>
  <si>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</si>
  <si>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</si>
  <si>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</si>
  <si>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</si>
  <si>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</si>
  <si>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</si>
  <si>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</si>
  <si>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</si>
  <si>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</si>
  <si>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</si>
  <si>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</si>
  <si>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</si>
  <si>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</si>
  <si>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</si>
  <si>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</si>
  <si>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</si>
  <si>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</si>
  <si>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</si>
  <si>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</si>
  <si>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</si>
  <si>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</si>
  <si>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</si>
  <si>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</si>
  <si>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</si>
  <si>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</si>
  <si>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</si>
  <si>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</si>
  <si>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</si>
  <si>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</si>
  <si>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</si>
  <si>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</si>
  <si>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</si>
  <si>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</si>
  <si>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</si>
  <si>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</si>
  <si>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</si>
  <si>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</si>
  <si>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</si>
  <si>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</si>
  <si>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</si>
  <si>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</si>
  <si>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</si>
  <si>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</si>
  <si>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</si>
  <si>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</si>
  <si>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</si>
  <si>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</si>
  <si>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</si>
  <si>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</si>
  <si>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</si>
  <si>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</si>
  <si>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</si>
  <si>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</si>
  <si>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</si>
  <si>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</si>
  <si>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</si>
  <si>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</si>
  <si>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</si>
  <si>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</si>
  <si>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</si>
  <si>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</si>
  <si>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</si>
  <si>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</si>
  <si>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</si>
  <si>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</si>
  <si>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</si>
  <si>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</si>
  <si>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</si>
  <si>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</si>
  <si>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</si>
  <si>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</si>
  <si>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</si>
  <si>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</si>
  <si>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</si>
  <si>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</si>
  <si>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</si>
  <si>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</si>
  <si>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</si>
  <si>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</si>
  <si>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</si>
  <si>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</si>
  <si>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</si>
  <si>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</si>
  <si>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</si>
  <si>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</si>
  <si>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</si>
  <si>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</si>
  <si>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</si>
  <si>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</si>
  <si>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</si>
  <si>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</si>
  <si>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</si>
  <si>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</si>
  <si>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</si>
  <si>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</si>
  <si>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</si>
  <si>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</si>
  <si>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</si>
  <si>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</si>
  <si>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</si>
  <si>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</si>
  <si>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</si>
  <si>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</si>
  <si>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</si>
  <si>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</si>
  <si>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</si>
  <si>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</si>
  <si>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</si>
  <si>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</si>
  <si>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</si>
  <si>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</si>
  <si>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</si>
  <si>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</si>
  <si>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</si>
  <si>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</si>
  <si>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</si>
  <si>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</si>
  <si>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</si>
  <si>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</si>
  <si>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</si>
  <si>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</si>
  <si>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</si>
  <si>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</si>
  <si>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</si>
  <si>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</si>
  <si>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</si>
  <si>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</si>
  <si>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</si>
  <si>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</si>
  <si>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</si>
  <si>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</si>
  <si>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</si>
  <si>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</si>
  <si>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</si>
  <si>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</si>
  <si>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</si>
  <si>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</si>
  <si>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</si>
  <si>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</si>
  <si>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</si>
  <si>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</si>
  <si>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</si>
  <si>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</si>
  <si>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</si>
  <si>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</si>
  <si>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</si>
  <si>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</si>
  <si>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</si>
  <si>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</si>
  <si>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</si>
  <si>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</si>
  <si>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</si>
  <si>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</si>
  <si>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</si>
  <si>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</si>
  <si>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</si>
  <si>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</si>
  <si>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</si>
  <si>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</si>
  <si>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</si>
  <si>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</si>
  <si>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</si>
  <si>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</si>
  <si>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</si>
  <si>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</si>
  <si>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</si>
  <si>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</si>
  <si>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</si>
  <si>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</si>
  <si>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</si>
  <si>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</si>
  <si>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</si>
  <si>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</si>
  <si>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</si>
  <si>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</si>
  <si>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</si>
  <si>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</si>
  <si>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</si>
  <si>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</si>
  <si>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</si>
  <si>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</si>
  <si>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</si>
  <si>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</si>
  <si>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</si>
  <si>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</si>
  <si>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</si>
  <si>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</si>
  <si>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</si>
  <si>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</si>
  <si>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</si>
  <si>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</si>
  <si>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</si>
  <si>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</si>
  <si>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</si>
  <si>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</si>
  <si>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</si>
  <si>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</si>
  <si>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</si>
  <si>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</si>
  <si>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</si>
  <si>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</si>
  <si>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</si>
  <si>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</si>
  <si>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</si>
  <si>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</si>
  <si>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</si>
  <si>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</si>
  <si>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</si>
  <si>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</si>
  <si>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</si>
  <si>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</si>
  <si>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</si>
  <si>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</si>
  <si>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</si>
  <si>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</si>
  <si>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</si>
  <si>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</si>
  <si>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</si>
  <si>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</si>
  <si>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</si>
  <si>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</si>
  <si>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</si>
  <si>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</si>
  <si>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</si>
  <si>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</si>
  <si>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</si>
  <si>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</si>
  <si>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</si>
  <si>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</si>
  <si>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</si>
  <si>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</si>
  <si>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</si>
  <si>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</si>
  <si>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</si>
  <si>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</si>
  <si>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</si>
  <si>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</si>
  <si>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</si>
  <si>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</si>
  <si>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</si>
  <si>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</si>
  <si>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</si>
  <si>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</si>
  <si>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</si>
  <si>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</si>
  <si>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</si>
  <si>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</si>
  <si>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</si>
  <si>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</si>
  <si>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</si>
  <si>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</si>
  <si>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</si>
  <si>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</si>
  <si>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</si>
  <si>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</si>
  <si>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</si>
  <si>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</si>
  <si>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</si>
  <si>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</si>
  <si>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</si>
  <si>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</si>
  <si>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</si>
  <si>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</si>
  <si>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</si>
  <si>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</si>
  <si>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</si>
  <si>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</si>
  <si>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</si>
  <si>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</si>
  <si>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</si>
  <si>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</si>
  <si>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</si>
  <si>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</si>
  <si>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</si>
  <si>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</si>
  <si>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</si>
  <si>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</si>
  <si>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</si>
  <si>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</si>
  <si>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</si>
  <si>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</si>
  <si>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</si>
  <si>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</si>
  <si>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</si>
  <si>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</si>
  <si>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</si>
  <si>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</si>
  <si>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</si>
  <si>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</si>
  <si>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</si>
  <si>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</si>
  <si>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</si>
  <si>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</si>
  <si>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</si>
  <si>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</si>
  <si>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</si>
  <si>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</si>
  <si>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</si>
  <si>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</si>
  <si>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</si>
  <si>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</si>
  <si>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</si>
  <si>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</si>
  <si>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</si>
  <si>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</si>
  <si>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</si>
  <si>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</si>
  <si>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</si>
  <si>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</si>
  <si>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</si>
  <si>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</si>
  <si>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</si>
  <si>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</si>
  <si>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</si>
  <si>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</si>
  <si>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</si>
  <si>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</si>
  <si>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</si>
  <si>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</si>
  <si>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</si>
  <si>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</si>
  <si>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</si>
  <si>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</si>
  <si>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</si>
  <si>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</si>
  <si>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</si>
  <si>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</si>
  <si>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</si>
  <si>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</si>
  <si>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</si>
  <si>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</si>
  <si>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</si>
  <si>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</si>
  <si>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</si>
  <si>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</si>
  <si>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</si>
  <si>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</si>
  <si>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</si>
  <si>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</si>
  <si>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</si>
  <si>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</si>
  <si>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</si>
  <si>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</si>
  <si>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</si>
  <si>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</si>
  <si>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</si>
  <si>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</si>
  <si>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</si>
  <si>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</si>
  <si>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</si>
  <si>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</si>
  <si>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</si>
  <si>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</si>
  <si>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</si>
  <si>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</si>
  <si>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</si>
  <si>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</si>
  <si>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</si>
  <si>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</si>
  <si>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</si>
  <si>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</si>
  <si>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</si>
  <si>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</si>
  <si>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</si>
  <si>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</si>
  <si>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</si>
  <si>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</si>
  <si>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</si>
  <si>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</si>
  <si>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</si>
  <si>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</si>
  <si>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</si>
  <si>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</si>
  <si>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</si>
  <si>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</si>
  <si>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</si>
  <si>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</si>
  <si>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</si>
  <si>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</si>
  <si>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</si>
  <si>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</si>
  <si>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</si>
  <si>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</si>
  <si>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</si>
  <si>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</si>
  <si>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</si>
  <si>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</si>
  <si>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</si>
  <si>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</si>
  <si>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</si>
  <si>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</si>
  <si>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</si>
  <si>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</si>
  <si>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</si>
  <si>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</si>
  <si>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</si>
  <si>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</si>
  <si>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</si>
  <si>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</si>
  <si>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</si>
  <si>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</si>
  <si>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</si>
  <si>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</si>
  <si>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</si>
  <si>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</si>
  <si>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</si>
  <si>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</si>
  <si>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</si>
  <si>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</si>
  <si>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</si>
  <si>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</si>
  <si>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</si>
  <si>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</si>
  <si>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</si>
  <si>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</si>
  <si>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</si>
  <si>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</si>
  <si>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</si>
  <si>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</si>
  <si>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</si>
  <si>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</si>
  <si>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</si>
  <si>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</si>
  <si>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</si>
  <si>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</si>
  <si>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</si>
  <si>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</si>
  <si>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</si>
  <si>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</si>
  <si>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</si>
  <si>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</si>
  <si>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</si>
  <si>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</si>
  <si>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</si>
  <si>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</si>
  <si>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</si>
  <si>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</si>
  <si>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</si>
  <si>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</si>
  <si>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</si>
  <si>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</si>
  <si>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</si>
  <si>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</si>
  <si>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</si>
  <si>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</si>
  <si>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</si>
  <si>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</si>
  <si>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</si>
  <si>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</si>
  <si>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</si>
  <si>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</si>
  <si>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</si>
  <si>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</si>
  <si>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</si>
  <si>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</si>
  <si>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</si>
  <si>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</si>
  <si>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</si>
  <si>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</si>
  <si>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</si>
  <si>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</si>
  <si>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</si>
  <si>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</si>
  <si>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</si>
  <si>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</si>
  <si>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</si>
  <si>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</si>
  <si>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</si>
  <si>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</si>
  <si>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</si>
  <si>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</si>
  <si>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</si>
  <si>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</si>
  <si>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</si>
  <si>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</si>
  <si>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</si>
  <si>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</si>
  <si>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</si>
  <si>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</si>
  <si>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</si>
  <si>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</si>
  <si>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</si>
  <si>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</si>
  <si>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</si>
  <si>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</si>
  <si>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</si>
  <si>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</si>
  <si>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</si>
  <si>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</si>
  <si>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</si>
  <si>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</si>
  <si>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</si>
  <si>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</si>
  <si>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</si>
  <si>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</si>
  <si>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</si>
  <si>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</si>
  <si>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</si>
  <si>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</si>
  <si>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</si>
  <si>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</si>
  <si>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</si>
  <si>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</si>
  <si>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</si>
  <si>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</si>
  <si>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</si>
  <si>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</si>
  <si>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</si>
  <si>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</si>
  <si>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</si>
  <si>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</si>
  <si>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</si>
  <si>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</si>
  <si>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</si>
  <si>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</si>
  <si>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</si>
  <si>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</si>
  <si>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</si>
  <si>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</si>
  <si>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</si>
  <si>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</si>
  <si>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</si>
  <si>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</si>
  <si>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</si>
  <si>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</si>
  <si>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</si>
  <si>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</si>
  <si>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</si>
  <si>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</si>
  <si>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</si>
  <si>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</si>
  <si>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</si>
  <si>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</si>
  <si>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</si>
  <si>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</si>
  <si>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</si>
  <si>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</si>
  <si>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</si>
  <si>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</si>
  <si>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</si>
  <si>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</si>
  <si>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</si>
  <si>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</si>
  <si>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</si>
  <si>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</si>
  <si>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</si>
  <si>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</si>
  <si>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</si>
  <si>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</si>
  <si>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</si>
  <si>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</si>
  <si>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</si>
  <si>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</si>
  <si>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</si>
  <si>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</si>
  <si>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</si>
  <si>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</si>
  <si>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</si>
  <si>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</si>
  <si>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</si>
  <si>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</si>
  <si>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</si>
  <si>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</si>
  <si>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</si>
  <si>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</si>
  <si>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</si>
  <si>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</si>
  <si>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</si>
  <si>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</si>
  <si>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</si>
  <si>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</si>
  <si>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</si>
  <si>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</si>
  <si>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</si>
  <si>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</si>
  <si>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</si>
  <si>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</si>
  <si>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</si>
  <si>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</si>
  <si>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</si>
  <si>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</si>
  <si>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</si>
  <si>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</si>
  <si>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</si>
  <si>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</si>
  <si>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</si>
  <si>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</si>
  <si>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</si>
  <si>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</si>
  <si>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</si>
  <si>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</si>
  <si>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</si>
  <si>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</si>
  <si>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</si>
  <si>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</si>
  <si>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</si>
  <si>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</si>
  <si>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</si>
  <si>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</si>
  <si>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</si>
  <si>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</si>
  <si>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</si>
  <si>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</si>
  <si>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</si>
  <si>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</si>
  <si>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</si>
  <si>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</si>
  <si>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</si>
  <si>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</si>
  <si>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</si>
  <si>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</si>
  <si>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</si>
  <si>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</si>
  <si>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</si>
  <si>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</si>
  <si>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</si>
  <si>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</si>
  <si>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</si>
  <si>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</si>
  <si>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</si>
  <si>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</si>
  <si>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</si>
  <si>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</si>
  <si>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</si>
  <si>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</si>
  <si>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</si>
  <si>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</si>
  <si>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</si>
  <si>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</si>
  <si>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</si>
  <si>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</si>
  <si>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</si>
  <si>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</si>
  <si>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</si>
  <si>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</si>
  <si>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</si>
  <si>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</si>
  <si>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</si>
  <si>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</si>
  <si>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</si>
  <si>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</si>
  <si>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</si>
  <si>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</si>
  <si>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</si>
  <si>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</si>
  <si>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</si>
  <si>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</si>
  <si>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</si>
  <si>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</si>
  <si>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</si>
  <si>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</si>
  <si>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</si>
  <si>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</si>
  <si>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</si>
  <si>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</si>
  <si>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</si>
  <si>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</si>
  <si>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</si>
  <si>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</si>
  <si>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</si>
  <si>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</si>
  <si>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</si>
  <si>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</si>
  <si>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</si>
  <si>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</si>
  <si>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</si>
  <si>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</si>
  <si>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</si>
  <si>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</si>
  <si>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</si>
  <si>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</si>
  <si>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</si>
  <si>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</si>
  <si>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</si>
  <si>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</si>
  <si>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</si>
  <si>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</si>
  <si>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</si>
  <si>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</si>
  <si>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</si>
  <si>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</si>
  <si>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</si>
  <si>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</si>
  <si>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</si>
  <si>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</si>
  <si>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</si>
  <si>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</si>
  <si>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</si>
  <si>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</si>
  <si>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</si>
  <si>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</si>
  <si>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</si>
  <si>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</si>
  <si>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</si>
  <si>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</si>
  <si>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</si>
  <si>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</si>
  <si>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</si>
  <si>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</si>
  <si>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</si>
  <si>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</si>
  <si>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</si>
  <si>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</si>
  <si>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</si>
  <si>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</si>
  <si>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</si>
  <si>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</si>
  <si>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</si>
  <si>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</si>
  <si>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</si>
  <si>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</si>
  <si>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</si>
  <si>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</si>
  <si>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</si>
  <si>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</si>
  <si>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</si>
  <si>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</si>
  <si>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</si>
  <si>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</si>
  <si>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</si>
  <si>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</si>
  <si>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</si>
  <si>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</si>
  <si>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</si>
  <si>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</si>
  <si>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</si>
  <si>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</si>
  <si>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</si>
  <si>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</si>
  <si>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</si>
  <si>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</si>
  <si>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</si>
  <si>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</si>
  <si>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</si>
  <si>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</si>
  <si>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</si>
  <si>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</si>
  <si>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</si>
  <si>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</si>
  <si>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</si>
  <si>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</si>
  <si>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</si>
  <si>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</si>
  <si>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</si>
  <si>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</si>
  <si>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</si>
  <si>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</si>
  <si>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</si>
  <si>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</si>
  <si>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</si>
  <si>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</si>
  <si>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</si>
  <si>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</si>
  <si>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</si>
  <si>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</si>
  <si>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</si>
  <si>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</si>
  <si>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</si>
  <si>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</si>
  <si>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</si>
  <si>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</si>
  <si>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</si>
  <si>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</si>
  <si>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</si>
  <si>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</si>
  <si>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</si>
  <si>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</si>
  <si>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</si>
  <si>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</si>
  <si>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</si>
  <si>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</si>
  <si>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</si>
  <si>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</si>
  <si>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</si>
  <si>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</si>
  <si>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</si>
  <si>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</si>
  <si>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</si>
  <si>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</si>
  <si>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</si>
  <si>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</si>
  <si>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</si>
  <si>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</si>
  <si>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</si>
  <si>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</si>
  <si>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</si>
  <si>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</si>
  <si>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</si>
  <si>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</si>
  <si>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</si>
  <si>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</si>
  <si>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</si>
  <si>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</si>
  <si>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</si>
  <si>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</si>
  <si>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</si>
  <si>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</si>
  <si>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</si>
  <si>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</si>
  <si>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</si>
  <si>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</si>
  <si>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</si>
  <si>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</si>
  <si>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</si>
  <si>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</si>
  <si>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</si>
  <si>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</si>
  <si>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</si>
  <si>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</si>
  <si>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</si>
  <si>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</si>
  <si>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</si>
  <si>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</si>
  <si>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</si>
  <si>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</si>
  <si>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</si>
  <si>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</si>
  <si>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</si>
  <si>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</si>
  <si>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</si>
  <si>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</si>
  <si>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</si>
  <si>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</si>
  <si>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</si>
  <si>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</si>
  <si>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</si>
  <si>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</si>
  <si>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</si>
  <si>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</si>
  <si>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</si>
  <si>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</si>
  <si>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</si>
  <si>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</si>
  <si>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</si>
  <si>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</si>
  <si>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</si>
  <si>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</si>
  <si>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</si>
  <si>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</si>
  <si>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</si>
  <si>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</si>
  <si>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</si>
  <si>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</si>
  <si>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</si>
  <si>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</si>
  <si>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</si>
  <si>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</si>
  <si>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</si>
  <si>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</si>
  <si>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</si>
  <si>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</si>
  <si>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</si>
  <si>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</si>
  <si>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</si>
  <si>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</si>
  <si>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</si>
  <si>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</si>
  <si>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</si>
  <si>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</si>
  <si>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</si>
  <si>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</si>
  <si>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</si>
  <si>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</si>
  <si>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</si>
  <si>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</si>
  <si>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</si>
  <si>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</si>
  <si>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</si>
  <si>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</si>
  <si>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</si>
  <si>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</si>
  <si>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</si>
  <si>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</si>
  <si>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</si>
  <si>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</si>
  <si>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</si>
  <si>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</si>
  <si>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</si>
  <si>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</si>
  <si>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</si>
  <si>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</si>
  <si>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</si>
  <si>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</si>
  <si>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</si>
  <si>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</si>
  <si>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</si>
  <si>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</si>
  <si>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</si>
  <si>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</si>
  <si>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</si>
  <si>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</si>
  <si>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</si>
  <si>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</si>
  <si>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</si>
  <si>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</si>
  <si>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</si>
  <si>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</si>
  <si>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</si>
  <si>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</si>
  <si>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</si>
  <si>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</si>
  <si>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</si>
  <si>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</si>
  <si>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</si>
  <si>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</si>
  <si>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</si>
  <si>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</si>
  <si>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</si>
  <si>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</si>
  <si>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</si>
  <si>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</si>
  <si>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</si>
  <si>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</si>
  <si>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</si>
  <si>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</si>
  <si>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</si>
  <si>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</si>
  <si>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</si>
  <si>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</si>
  <si>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</si>
  <si>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</si>
  <si>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</si>
  <si>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</si>
  <si>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</si>
  <si>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</si>
  <si>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</si>
  <si>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</si>
  <si>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</si>
  <si>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</si>
  <si>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</si>
  <si>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</si>
  <si>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</si>
  <si>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</si>
  <si>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</si>
  <si>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</si>
  <si>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</si>
  <si>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</si>
  <si>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</si>
  <si>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</si>
  <si>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</si>
  <si>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</si>
  <si>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</si>
  <si>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</si>
  <si>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</si>
  <si>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</si>
  <si>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</si>
  <si>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</si>
  <si>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</si>
  <si>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</si>
  <si>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</si>
  <si>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</si>
  <si>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</si>
  <si>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</si>
  <si>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</si>
  <si>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</si>
  <si>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</si>
  <si>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</si>
  <si>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</si>
  <si>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</si>
  <si>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</si>
  <si>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</si>
  <si>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</si>
  <si>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</si>
  <si>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</si>
  <si>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</si>
  <si>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</si>
  <si>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</si>
  <si>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</si>
  <si>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</si>
  <si>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</si>
  <si>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</si>
  <si>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</si>
  <si>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</si>
  <si>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</si>
  <si>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</si>
  <si>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</si>
  <si>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</si>
  <si>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</si>
  <si>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</si>
  <si>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</si>
  <si>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</si>
  <si>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</si>
  <si>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</si>
  <si>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</si>
  <si>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</si>
  <si>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</si>
  <si>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</si>
  <si>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</si>
  <si>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</si>
  <si>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</si>
  <si>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</si>
  <si>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</si>
  <si>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</si>
  <si>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</si>
  <si>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</si>
  <si>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</si>
  <si>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</si>
  <si>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</si>
  <si>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</si>
  <si>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</si>
  <si>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</si>
  <si>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</si>
  <si>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</si>
  <si>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</si>
  <si>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</si>
  <si>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</si>
  <si>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</si>
  <si>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</si>
  <si>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</si>
  <si>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</si>
  <si>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</si>
  <si>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</si>
  <si>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</si>
  <si>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</si>
  <si>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</si>
  <si>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</si>
  <si>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</si>
  <si>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</si>
  <si>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</si>
  <si>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</si>
  <si>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</si>
  <si>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</si>
  <si>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</si>
  <si>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</si>
  <si>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</si>
  <si>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</si>
  <si>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</si>
  <si>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</si>
  <si>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</si>
  <si>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</si>
  <si>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</si>
  <si>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</si>
  <si>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</si>
  <si>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</si>
  <si>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</si>
  <si>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</si>
  <si>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</si>
  <si>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</si>
  <si>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</si>
  <si>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</si>
  <si>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</si>
  <si>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</si>
  <si>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</si>
  <si>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</si>
  <si>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</si>
  <si>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</si>
  <si>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</si>
  <si>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</si>
  <si>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</si>
  <si>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</si>
  <si>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</si>
  <si>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</si>
  <si>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</si>
  <si>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</si>
  <si>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</si>
  <si>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</si>
  <si>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</si>
  <si>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</si>
  <si>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</si>
  <si>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</si>
  <si>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</si>
  <si>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</si>
  <si>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</si>
  <si>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</si>
  <si>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</si>
  <si>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</si>
  <si>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</si>
  <si>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</si>
  <si>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</si>
  <si>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</si>
  <si>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</si>
  <si>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</si>
  <si>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</si>
  <si>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</si>
  <si>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</si>
  <si>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</si>
  <si>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</si>
  <si>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</si>
  <si>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</si>
  <si>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</si>
  <si>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</si>
  <si>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</si>
  <si>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</si>
  <si>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</si>
  <si>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</si>
  <si>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</si>
  <si>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</si>
  <si>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</si>
  <si>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</si>
  <si>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</si>
  <si>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</si>
  <si>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</si>
  <si>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</si>
  <si>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</si>
  <si>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</si>
  <si>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</si>
  <si>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</si>
  <si>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</si>
  <si>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</si>
  <si>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</si>
  <si>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</si>
  <si>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</si>
  <si>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</si>
  <si>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</si>
  <si>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</si>
  <si>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</si>
  <si>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</si>
  <si>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</si>
  <si>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</si>
  <si>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</si>
  <si>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</si>
  <si>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</si>
  <si>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</si>
  <si>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</si>
  <si>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</si>
  <si>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</si>
  <si>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</si>
  <si>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</si>
  <si>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</si>
  <si>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</si>
  <si>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</si>
  <si>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</si>
  <si>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</si>
  <si>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</si>
  <si>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</si>
  <si>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</si>
  <si>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</si>
  <si>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</si>
  <si>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</si>
  <si>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</si>
  <si>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</si>
  <si>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</si>
  <si>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</si>
  <si>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</si>
  <si>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</si>
  <si>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</si>
  <si>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</si>
  <si>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</si>
  <si>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</si>
  <si>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</si>
  <si>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</si>
  <si>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</si>
  <si>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</si>
  <si>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</si>
  <si>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</si>
  <si>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</si>
  <si>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</si>
  <si>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</si>
  <si>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</si>
  <si>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</si>
  <si>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</si>
  <si>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</si>
  <si>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</si>
  <si>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</si>
  <si>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</si>
  <si>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</si>
  <si>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</si>
  <si>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</si>
  <si>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</si>
  <si>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</si>
  <si>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</si>
  <si>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</si>
  <si>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</si>
  <si>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</si>
  <si>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</si>
  <si>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</si>
  <si>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</si>
  <si>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</si>
  <si>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</si>
  <si>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</si>
  <si>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</si>
  <si>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</si>
  <si>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</si>
  <si>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</si>
  <si>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</si>
  <si>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</si>
  <si>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</si>
  <si>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</si>
  <si>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</si>
  <si>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</si>
  <si>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</si>
  <si>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</si>
  <si>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</si>
  <si>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</si>
  <si>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</si>
  <si>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</si>
  <si>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</si>
  <si>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</si>
  <si>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</si>
  <si>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</si>
  <si>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</si>
  <si>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</si>
  <si>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</si>
  <si>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</si>
  <si>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</si>
  <si>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</si>
  <si>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</si>
  <si>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</si>
  <si>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</si>
  <si>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</si>
  <si>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</si>
  <si>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</si>
  <si>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</si>
  <si>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</si>
  <si>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</si>
  <si>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</si>
  <si>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</si>
  <si>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</si>
  <si>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</si>
  <si>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</si>
  <si>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</si>
  <si>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</si>
  <si>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</si>
  <si>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</si>
  <si>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</si>
  <si>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</si>
  <si>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</si>
  <si>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</si>
  <si>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</si>
  <si>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</si>
  <si>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</si>
  <si>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</si>
  <si>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</si>
  <si>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</si>
  <si>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</si>
  <si>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</si>
  <si>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</si>
  <si>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</si>
  <si>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</si>
  <si>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</si>
  <si>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</si>
  <si>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</si>
  <si>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</si>
  <si>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</si>
  <si>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</si>
  <si>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</si>
  <si>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</si>
  <si>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</si>
  <si>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</si>
  <si>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</si>
  <si>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</si>
  <si>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</si>
  <si>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</si>
  <si>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</si>
  <si>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</si>
  <si>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</si>
  <si>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</si>
  <si>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</si>
  <si>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</si>
  <si>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</si>
  <si>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</si>
  <si>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</si>
  <si>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</si>
  <si>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</si>
  <si>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</si>
  <si>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</si>
  <si>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</si>
  <si>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</si>
  <si>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</si>
  <si>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</si>
  <si>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</si>
  <si>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</si>
  <si>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</si>
  <si>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</si>
  <si>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</si>
  <si>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</si>
  <si>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</si>
  <si>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</si>
  <si>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</si>
  <si>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</si>
  <si>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</si>
  <si>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</si>
  <si>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</si>
  <si>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</si>
  <si>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</si>
  <si>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</si>
  <si>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</si>
  <si>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</si>
  <si>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</si>
  <si>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</si>
  <si>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</si>
  <si>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</si>
  <si>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</si>
  <si>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</si>
  <si>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</si>
  <si>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</si>
  <si>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</si>
  <si>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</si>
  <si>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</si>
  <si>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</si>
  <si>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</si>
  <si>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</si>
  <si>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</si>
  <si>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</si>
  <si>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</si>
  <si>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</si>
  <si>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</si>
  <si>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</si>
  <si>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</si>
  <si>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</si>
  <si>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</si>
  <si>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</si>
  <si>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</si>
  <si>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</si>
  <si>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</si>
  <si>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</si>
  <si>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</si>
  <si>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</si>
  <si>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</si>
  <si>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</si>
  <si>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</si>
  <si>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</si>
  <si>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</si>
  <si>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</si>
  <si>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</si>
  <si>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</si>
  <si>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</si>
  <si>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</si>
  <si>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</si>
  <si>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</si>
  <si>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</si>
  <si>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</si>
  <si>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</si>
  <si>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</si>
  <si>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</si>
  <si>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</si>
  <si>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</si>
  <si>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</si>
  <si>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</si>
  <si>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</si>
  <si>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</si>
  <si>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</si>
  <si>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</si>
  <si>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</si>
  <si>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</si>
  <si>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</si>
  <si>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</si>
  <si>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</si>
  <si>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</si>
  <si>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</si>
  <si>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</si>
  <si>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</si>
  <si>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</si>
  <si>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</si>
  <si>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</si>
  <si>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</si>
  <si>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</si>
  <si>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</si>
  <si>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</si>
  <si>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</si>
  <si>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</si>
  <si>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</si>
  <si>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</si>
  <si>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</si>
  <si>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</si>
  <si>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</si>
  <si>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</si>
  <si>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</si>
  <si>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</si>
  <si>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</si>
  <si>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</si>
  <si>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</si>
  <si>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</si>
  <si>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</si>
  <si>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</si>
  <si>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</si>
  <si>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</si>
  <si>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</si>
  <si>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</si>
  <si>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</si>
  <si>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</si>
  <si>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</si>
  <si>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</si>
  <si>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</si>
  <si>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</si>
  <si>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</si>
  <si>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</si>
  <si>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</si>
  <si>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</si>
  <si>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</si>
  <si>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</si>
  <si>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</si>
  <si>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</si>
  <si>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</si>
  <si>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</si>
  <si>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</si>
  <si>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</si>
  <si>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</si>
  <si>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</si>
  <si>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</si>
  <si>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</si>
  <si>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</si>
  <si>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</si>
  <si>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</si>
  <si>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</si>
  <si>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</si>
  <si>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</si>
  <si>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</si>
  <si>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</si>
  <si>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</si>
  <si>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</si>
  <si>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</si>
  <si>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</si>
  <si>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</si>
  <si>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</si>
  <si>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</si>
  <si>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</si>
  <si>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</si>
  <si>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</si>
  <si>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</si>
  <si>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</si>
  <si>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</si>
  <si>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</si>
  <si>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</si>
  <si>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</si>
  <si>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</si>
  <si>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</si>
  <si>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</si>
  <si>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</si>
  <si>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</si>
  <si>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</si>
  <si>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</si>
  <si>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</si>
  <si>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</si>
  <si>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</si>
  <si>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</si>
  <si>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</si>
  <si>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</si>
  <si>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</si>
  <si>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</si>
  <si>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</si>
  <si>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</si>
  <si>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</si>
  <si>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</si>
  <si>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</si>
  <si>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</si>
  <si>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</si>
  <si>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</si>
  <si>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</si>
  <si>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</si>
  <si>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</si>
  <si>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</si>
  <si>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</si>
  <si>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</si>
  <si>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</si>
  <si>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</si>
  <si>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</si>
  <si>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</si>
  <si>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</si>
  <si>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</si>
  <si>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</si>
  <si>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</si>
  <si>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</si>
  <si>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</si>
  <si>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</si>
  <si>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</si>
  <si>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</si>
  <si>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</si>
  <si>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</si>
  <si>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</si>
  <si>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</si>
  <si>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</si>
  <si>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</si>
  <si>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</si>
  <si>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</si>
  <si>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</si>
  <si>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</si>
  <si>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</si>
  <si>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</si>
  <si>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</si>
  <si>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</si>
  <si>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</si>
  <si>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</si>
  <si>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</si>
  <si>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</si>
  <si>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</si>
  <si>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</si>
  <si>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</si>
  <si>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</si>
  <si>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</si>
  <si>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</si>
  <si>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</si>
  <si>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</si>
  <si>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</si>
  <si>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</si>
  <si>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</si>
  <si>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</si>
  <si>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</si>
  <si>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</si>
  <si>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</si>
  <si>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</si>
  <si>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</si>
  <si>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</si>
  <si>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</si>
  <si>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</si>
  <si>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</si>
  <si>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</si>
  <si>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</si>
  <si>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</si>
  <si>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</si>
  <si>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</si>
  <si>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</si>
  <si>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</si>
  <si>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</si>
  <si>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</si>
  <si>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</si>
  <si>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</si>
  <si>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</si>
  <si>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</si>
  <si>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</si>
  <si>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</si>
  <si>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</si>
  <si>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</si>
  <si>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</si>
  <si>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</si>
  <si>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</si>
  <si>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</si>
  <si>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</si>
  <si>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</si>
  <si>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</si>
  <si>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</si>
  <si>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</si>
  <si>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</si>
  <si>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</si>
  <si>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</si>
  <si>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</si>
  <si>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</si>
  <si>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</si>
  <si>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</si>
  <si>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</si>
  <si>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</si>
  <si>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</si>
  <si>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</si>
  <si>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</si>
  <si>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</si>
  <si>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</si>
  <si>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</si>
  <si>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</si>
  <si>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</si>
  <si>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</si>
  <si>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</si>
  <si>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</si>
  <si>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</si>
  <si>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</si>
  <si>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</si>
  <si>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</si>
  <si>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</si>
  <si>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</si>
  <si>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</si>
  <si>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</si>
  <si>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</si>
  <si>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</si>
  <si>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</si>
  <si>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</si>
  <si>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</si>
  <si>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</si>
  <si>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</si>
  <si>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</si>
  <si>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</si>
  <si>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</si>
  <si>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</si>
  <si>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</si>
  <si>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</si>
  <si>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</si>
  <si>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</si>
  <si>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</si>
  <si>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</si>
  <si>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</si>
  <si>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</si>
  <si>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</si>
  <si>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</si>
  <si>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</si>
  <si>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</si>
  <si>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</si>
  <si>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</si>
  <si>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</si>
  <si>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</si>
  <si>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</si>
  <si>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</si>
  <si>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</si>
  <si>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</si>
  <si>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</si>
  <si>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</si>
  <si>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</si>
  <si>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</si>
  <si>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</si>
  <si>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</si>
  <si>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</si>
  <si>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</si>
  <si>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</si>
  <si>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</si>
  <si>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</si>
  <si>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</si>
  <si>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</si>
  <si>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</si>
  <si>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</si>
  <si>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</si>
  <si>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</si>
  <si>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</si>
  <si>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</si>
  <si>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</si>
  <si>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</si>
  <si>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</si>
  <si>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</si>
  <si>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</si>
  <si>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</si>
  <si>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</si>
  <si>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</si>
  <si>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</si>
  <si>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</si>
  <si>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</si>
  <si>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</si>
  <si>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</si>
  <si>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</si>
  <si>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</si>
  <si>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</si>
  <si>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</si>
  <si>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</si>
  <si>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</si>
  <si>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</si>
  <si>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</si>
  <si>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</si>
  <si>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</si>
  <si>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</si>
  <si>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</si>
  <si>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</si>
  <si>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</si>
  <si>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</si>
  <si>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</si>
  <si>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</si>
  <si>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</si>
  <si>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</si>
  <si>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</si>
  <si>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</si>
  <si>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</si>
  <si>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</si>
  <si>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</si>
  <si>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</si>
  <si>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</si>
  <si>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</si>
  <si>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</si>
  <si>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</si>
  <si>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</si>
  <si>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</si>
  <si>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</si>
  <si>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</si>
  <si>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</si>
  <si>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</si>
  <si>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</si>
  <si>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</si>
  <si>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</si>
  <si>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</si>
  <si>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</si>
  <si>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</si>
  <si>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</si>
  <si>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</si>
  <si>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</si>
  <si>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</si>
  <si>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</si>
  <si>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</si>
  <si>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</si>
  <si>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</si>
  <si>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</si>
  <si>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</si>
  <si>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</si>
  <si>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</si>
  <si>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</si>
  <si>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</si>
  <si>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</si>
  <si>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</si>
  <si>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</si>
  <si>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</si>
  <si>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</si>
  <si>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</si>
  <si>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</si>
  <si>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</si>
  <si>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</si>
  <si>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</si>
  <si>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</si>
  <si>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</si>
  <si>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</si>
  <si>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</si>
  <si>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</si>
  <si>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</si>
  <si>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</si>
  <si>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</si>
  <si>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</si>
  <si>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</si>
  <si>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</si>
  <si>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</si>
  <si>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</si>
  <si>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</si>
  <si>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</si>
  <si>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</si>
  <si>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</si>
  <si>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</si>
  <si>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</si>
  <si>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</si>
  <si>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</si>
  <si>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</si>
  <si>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</si>
  <si>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</si>
  <si>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</si>
  <si>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</si>
  <si>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</si>
  <si>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</si>
  <si>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</si>
  <si>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</si>
  <si>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</si>
  <si>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</si>
  <si>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</si>
  <si>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</si>
  <si>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</si>
  <si>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</si>
  <si>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</si>
  <si>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</si>
  <si>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</si>
  <si>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</si>
  <si>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</si>
  <si>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</si>
  <si>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</si>
  <si>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</si>
  <si>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</si>
  <si>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</si>
  <si>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</si>
  <si>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</si>
  <si>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</si>
  <si>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</si>
  <si>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</si>
  <si>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</si>
  <si>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</si>
  <si>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</si>
  <si>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</si>
  <si>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</si>
  <si>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</si>
  <si>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</si>
  <si>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</si>
  <si>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</si>
  <si>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</si>
  <si>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</si>
  <si>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</si>
  <si>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</si>
  <si>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</si>
  <si>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</si>
  <si>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</si>
  <si>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</si>
  <si>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</si>
  <si>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</si>
  <si>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</si>
  <si>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</si>
  <si>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</si>
  <si>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</si>
  <si>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</si>
  <si>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</si>
  <si>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</si>
  <si>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</si>
  <si>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</si>
  <si>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</si>
  <si>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</si>
  <si>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</si>
  <si>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</si>
  <si>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</si>
  <si>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</si>
  <si>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</si>
  <si>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</si>
  <si>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</si>
  <si>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</si>
  <si>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</si>
  <si>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</si>
  <si>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</si>
  <si>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</si>
  <si>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</si>
  <si>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</si>
  <si>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</si>
  <si>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</si>
  <si>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</si>
  <si>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</si>
  <si>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</si>
  <si>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</si>
  <si>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</si>
  <si>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</si>
  <si>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</si>
  <si>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</si>
  <si>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</si>
  <si>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</si>
  <si>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</si>
  <si>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</si>
  <si>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</si>
  <si>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</si>
  <si>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</si>
  <si>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</si>
  <si>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</si>
  <si>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</si>
  <si>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</si>
  <si>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</si>
  <si>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</si>
  <si>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</si>
  <si>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</si>
  <si>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</si>
  <si>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</si>
  <si>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</si>
  <si>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</si>
  <si>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</si>
  <si>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</si>
  <si>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</si>
  <si>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</si>
  <si>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</si>
  <si>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</si>
  <si>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</si>
  <si>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</si>
  <si>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</si>
  <si>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</si>
  <si>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</si>
  <si>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</si>
  <si>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</si>
  <si>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</si>
  <si>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</si>
  <si>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</si>
  <si>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</si>
  <si>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</si>
  <si>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</si>
  <si>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</si>
  <si>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</si>
  <si>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</si>
  <si>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</si>
  <si>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</si>
  <si>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</si>
  <si>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</si>
  <si>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</si>
  <si>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</si>
  <si>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</si>
  <si>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</si>
  <si>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</si>
  <si>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</si>
  <si>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</si>
  <si>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</si>
  <si>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</si>
  <si>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</si>
  <si>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</si>
  <si>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</si>
  <si>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</si>
  <si>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</si>
  <si>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</si>
  <si>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</si>
  <si>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</si>
  <si>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</si>
  <si>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</si>
  <si>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</si>
  <si>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</si>
  <si>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</si>
  <si>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</si>
  <si>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</si>
  <si>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</si>
  <si>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</si>
  <si>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</si>
  <si>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</si>
  <si>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</si>
  <si>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</si>
  <si>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</si>
  <si>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</si>
  <si>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</si>
  <si>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</si>
  <si>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</si>
  <si>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</si>
  <si>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</si>
  <si>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</si>
  <si>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</si>
  <si>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</si>
  <si>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</si>
  <si>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</si>
  <si>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</si>
  <si>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</si>
  <si>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</si>
  <si>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</si>
  <si>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</si>
  <si>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</si>
  <si>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</si>
  <si>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</si>
  <si>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</si>
  <si>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</si>
  <si>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</si>
  <si>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</si>
  <si>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</si>
  <si>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</si>
  <si>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</si>
  <si>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</si>
  <si>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</si>
  <si>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</si>
  <si>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</si>
  <si>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</si>
  <si>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</si>
  <si>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</si>
  <si>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</si>
  <si>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</si>
  <si>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</si>
  <si>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</si>
  <si>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</si>
  <si>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</si>
  <si>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</si>
  <si>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</si>
  <si>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</si>
  <si>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</si>
  <si>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</si>
  <si>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</si>
  <si>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</si>
  <si>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</si>
  <si>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</si>
  <si>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</si>
  <si>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</si>
  <si>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</si>
  <si>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</si>
  <si>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</si>
  <si>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</si>
  <si>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</si>
  <si>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</si>
  <si>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</si>
  <si>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</si>
  <si>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</si>
  <si>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</si>
  <si>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</si>
  <si>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</si>
  <si>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</si>
  <si>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</si>
  <si>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</si>
  <si>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</si>
  <si>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</si>
  <si>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</si>
  <si>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</si>
  <si>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</si>
  <si>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</si>
  <si>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</si>
  <si>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</si>
  <si>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</si>
  <si>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</si>
  <si>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</si>
  <si>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</si>
  <si>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</si>
  <si>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</si>
  <si>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</si>
  <si>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</si>
  <si>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</si>
  <si>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</si>
  <si>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</si>
  <si>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</si>
  <si>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</si>
  <si>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</si>
  <si>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</si>
  <si>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</si>
  <si>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</si>
  <si>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</si>
  <si>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</si>
  <si>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</si>
  <si>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</si>
  <si>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</si>
  <si>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</si>
  <si>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</si>
  <si>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</si>
  <si>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</si>
  <si>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</si>
  <si>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</si>
  <si>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</si>
  <si>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</si>
  <si>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</si>
  <si>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</si>
  <si>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</si>
  <si>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</si>
  <si>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</si>
  <si>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</si>
  <si>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</si>
  <si>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</si>
  <si>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</si>
  <si>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</si>
  <si>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</si>
  <si>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</si>
  <si>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</si>
  <si>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</si>
  <si>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</si>
  <si>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</si>
  <si>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</si>
  <si>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</si>
  <si>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</si>
  <si>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</si>
  <si>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</si>
  <si>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</si>
  <si>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</si>
  <si>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</si>
  <si>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</si>
  <si>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</si>
  <si>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</si>
  <si>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</si>
  <si>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</si>
  <si>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</si>
  <si>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</si>
  <si>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</si>
  <si>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</si>
  <si>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</si>
  <si>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</si>
  <si>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</si>
  <si>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</si>
  <si>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</si>
  <si>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</si>
  <si>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</si>
  <si>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</si>
  <si>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</si>
  <si>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</si>
  <si>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</si>
  <si>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</si>
  <si>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</si>
  <si>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</si>
  <si>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</si>
  <si>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</si>
  <si>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</si>
  <si>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</si>
  <si>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</si>
  <si>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</si>
  <si>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</si>
  <si>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</si>
  <si>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</si>
  <si>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</si>
  <si>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</si>
  <si>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</si>
  <si>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</si>
  <si>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</si>
  <si>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</si>
  <si>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</si>
  <si>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</si>
  <si>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</si>
  <si>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</si>
  <si>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</si>
  <si>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</si>
  <si>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</si>
  <si>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</si>
  <si>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</si>
  <si>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</si>
  <si>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</si>
  <si>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</si>
  <si>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</si>
  <si>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</si>
  <si>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</si>
  <si>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</si>
  <si>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</si>
  <si>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</si>
  <si>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</si>
  <si>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</si>
  <si>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</si>
  <si>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</si>
  <si>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</si>
  <si>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</si>
  <si>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</si>
  <si>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</si>
  <si>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</si>
  <si>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</si>
  <si>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</si>
  <si>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</si>
  <si>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</si>
  <si>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</si>
  <si>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</si>
  <si>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</si>
  <si>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</si>
  <si>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</si>
  <si>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</si>
  <si>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</si>
  <si>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</si>
  <si>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</si>
  <si>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</si>
  <si>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</si>
  <si>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</si>
  <si>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</si>
  <si>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</si>
  <si>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</si>
  <si>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</si>
  <si>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</si>
  <si>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</si>
  <si>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</si>
  <si>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</si>
  <si>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</si>
  <si>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</si>
  <si>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</si>
  <si>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</si>
  <si>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</si>
  <si>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</si>
  <si>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</si>
  <si>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</si>
  <si>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</si>
  <si>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</si>
  <si>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</si>
  <si>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</si>
  <si>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</si>
  <si>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</si>
  <si>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</si>
  <si>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</si>
  <si>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</si>
  <si>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</si>
  <si>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</si>
  <si>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</si>
  <si>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</si>
  <si>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</si>
  <si>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</si>
  <si>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</si>
  <si>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</si>
  <si>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</si>
  <si>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</si>
  <si>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</si>
  <si>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</si>
  <si>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</si>
  <si>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</si>
  <si>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</si>
  <si>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</si>
  <si>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</si>
  <si>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</si>
  <si>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</si>
  <si>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</si>
  <si>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</si>
  <si>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</si>
  <si>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</si>
  <si>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</si>
  <si>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</si>
  <si>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</si>
  <si>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</si>
  <si>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</si>
  <si>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</si>
  <si>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</si>
  <si>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</si>
  <si>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</si>
  <si>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</si>
  <si>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</si>
  <si>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</si>
  <si>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</si>
  <si>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</si>
  <si>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</si>
  <si>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</si>
  <si>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</si>
  <si>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</si>
  <si>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</si>
  <si>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</si>
  <si>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</si>
  <si>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</si>
  <si>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</si>
  <si>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</si>
  <si>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</si>
  <si>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</si>
  <si>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</si>
  <si>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</si>
  <si>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</si>
  <si>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</si>
  <si>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</si>
  <si>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</si>
  <si>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</si>
  <si>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</si>
  <si>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</si>
  <si>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</si>
  <si>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</si>
  <si>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</si>
  <si>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</si>
  <si>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</si>
  <si>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</si>
  <si>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</si>
  <si>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</si>
  <si>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</si>
  <si>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</si>
  <si>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</si>
  <si>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</si>
  <si>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</si>
  <si>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</si>
  <si>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</si>
  <si>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</si>
  <si>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</si>
  <si>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</si>
  <si>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</si>
  <si>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</si>
  <si>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</si>
  <si>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</si>
  <si>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</si>
  <si>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</si>
  <si>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</si>
  <si>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</si>
  <si>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</si>
  <si>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</si>
  <si>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</si>
  <si>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</si>
  <si>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</si>
  <si>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</si>
  <si>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</si>
  <si>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</si>
  <si>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</si>
  <si>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</si>
  <si>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</si>
  <si>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</si>
  <si>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</si>
  <si>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</si>
  <si>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</si>
  <si>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</si>
  <si>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</si>
  <si>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</si>
  <si>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</si>
  <si>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</si>
  <si>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</si>
  <si>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</si>
  <si>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</si>
  <si>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</si>
  <si>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</si>
  <si>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</si>
  <si>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</si>
  <si>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</si>
  <si>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</si>
  <si>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</si>
  <si>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</si>
  <si>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</si>
  <si>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</si>
  <si>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</si>
  <si>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</si>
  <si>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</si>
  <si>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</si>
  <si>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</si>
  <si>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</si>
  <si>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</si>
  <si>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</si>
  <si>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</si>
  <si>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</si>
  <si>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</si>
  <si>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</si>
  <si>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</si>
  <si>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</si>
  <si>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</si>
  <si>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</si>
  <si>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</si>
  <si>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</si>
  <si>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</si>
  <si>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</si>
  <si>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</si>
  <si>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</si>
  <si>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</si>
  <si>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</si>
  <si>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</si>
  <si>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</si>
  <si>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</si>
  <si>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</si>
  <si>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</si>
  <si>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</si>
  <si>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</si>
  <si>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</si>
  <si>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</si>
  <si>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</si>
  <si>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</si>
  <si>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</si>
  <si>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</si>
  <si>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</si>
  <si>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</si>
  <si>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</si>
  <si>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</si>
  <si>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</si>
  <si>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</si>
  <si>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</si>
  <si>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</si>
  <si>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</si>
  <si>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</si>
  <si>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</si>
  <si>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</si>
  <si>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</si>
  <si>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</si>
  <si>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</si>
  <si>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</si>
  <si>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</si>
  <si>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</si>
  <si>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</si>
  <si>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</si>
  <si>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</si>
  <si>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</si>
  <si>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</si>
  <si>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</si>
  <si>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</si>
  <si>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</si>
  <si>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</si>
  <si>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</si>
  <si>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</si>
  <si>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</si>
  <si>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</si>
  <si>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</si>
  <si>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</si>
  <si>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</si>
  <si>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</si>
  <si>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</si>
  <si>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</si>
  <si>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</si>
  <si>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</si>
  <si>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</si>
  <si>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</si>
  <si>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</si>
  <si>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</si>
  <si>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</si>
  <si>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</si>
  <si>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</si>
  <si>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</si>
  <si>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</si>
  <si>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</si>
  <si>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</si>
  <si>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</si>
  <si>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</si>
  <si>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</si>
  <si>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</si>
  <si>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</si>
  <si>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</si>
  <si>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</si>
  <si>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</si>
  <si>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</si>
  <si>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</si>
  <si>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</si>
  <si>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</si>
  <si>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</si>
  <si>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</si>
  <si>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</si>
  <si>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</si>
  <si>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</si>
  <si>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</si>
  <si>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</si>
  <si>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</si>
  <si>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</si>
  <si>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</si>
  <si>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</si>
  <si>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</si>
  <si>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</si>
  <si>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</si>
  <si>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</si>
  <si>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</si>
  <si>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</si>
  <si>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</si>
  <si>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</si>
  <si>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</si>
  <si>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</si>
  <si>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</si>
  <si>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</si>
  <si>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</si>
  <si>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</si>
  <si>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</si>
  <si>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</si>
  <si>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</si>
  <si>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</si>
  <si>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</si>
  <si>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</si>
  <si>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</si>
  <si>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</si>
  <si>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</si>
  <si>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</si>
  <si>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</si>
  <si>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</si>
  <si>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</si>
  <si>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</si>
  <si>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</si>
  <si>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</si>
  <si>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</si>
  <si>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</si>
  <si>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</si>
  <si>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</si>
  <si>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</si>
  <si>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</si>
  <si>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</si>
  <si>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</si>
  <si>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</si>
  <si>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</si>
  <si>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</si>
  <si>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</si>
  <si>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</si>
  <si>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</si>
  <si>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</si>
  <si>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</si>
  <si>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</si>
  <si>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</si>
  <si>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</si>
  <si>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</si>
  <si>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</si>
  <si>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</si>
  <si>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</si>
  <si>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</si>
  <si>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</si>
  <si>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</si>
  <si>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</si>
  <si>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</si>
  <si>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</si>
  <si>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</si>
  <si>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</si>
  <si>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</si>
  <si>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</si>
  <si>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</si>
  <si>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</si>
  <si>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</si>
  <si>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</si>
  <si>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</si>
  <si>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</si>
  <si>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</si>
  <si>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</si>
  <si>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</si>
  <si>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</si>
  <si>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</si>
  <si>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</si>
  <si>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</si>
  <si>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</si>
  <si>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</si>
  <si>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</si>
  <si>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</si>
  <si>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</si>
  <si>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</si>
  <si>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</si>
  <si>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</si>
  <si>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</si>
  <si>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</si>
  <si>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</si>
  <si>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</si>
  <si>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</si>
  <si>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</si>
  <si>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</si>
  <si>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</si>
  <si>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</si>
  <si>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</si>
  <si>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</si>
  <si>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</si>
  <si>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</si>
  <si>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</si>
  <si>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</si>
  <si>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</si>
  <si>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</si>
  <si>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</si>
  <si>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</si>
  <si>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</si>
  <si>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</si>
  <si>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</si>
  <si>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</si>
  <si>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</si>
  <si>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</si>
  <si>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</si>
  <si>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</si>
  <si>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</si>
  <si>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</si>
  <si>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</si>
  <si>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</si>
  <si>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</si>
  <si>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</si>
  <si>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</si>
  <si>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</si>
  <si>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</si>
  <si>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</si>
  <si>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</si>
  <si>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</si>
  <si>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</si>
  <si>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</si>
  <si>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</si>
  <si>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</si>
  <si>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</si>
  <si>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</si>
  <si>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</si>
  <si>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</si>
  <si>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</si>
  <si>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</si>
  <si>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</si>
  <si>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</si>
  <si>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</si>
  <si>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</si>
  <si>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</si>
  <si>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</si>
  <si>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</si>
  <si>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</si>
  <si>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</si>
  <si>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</si>
  <si>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</si>
  <si>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</si>
  <si>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</si>
  <si>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</si>
  <si>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</si>
  <si>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</si>
  <si>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</si>
  <si>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</si>
  <si>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</si>
  <si>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</si>
  <si>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</si>
  <si>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</si>
  <si>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</si>
  <si>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</si>
  <si>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</si>
  <si>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</si>
  <si>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</si>
  <si>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</si>
  <si>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</si>
  <si>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</si>
  <si>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</si>
  <si>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</si>
  <si>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</si>
  <si>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</si>
  <si>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</si>
  <si>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</si>
  <si>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</si>
  <si>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</si>
  <si>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</si>
  <si>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</si>
  <si>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</si>
  <si>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</si>
  <si>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</si>
  <si>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</si>
  <si>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</si>
  <si>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</si>
  <si>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</si>
  <si>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</si>
  <si>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</si>
  <si>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</si>
  <si>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</si>
  <si>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</si>
  <si>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</si>
  <si>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</si>
  <si>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</si>
  <si>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</si>
  <si>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</si>
  <si>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</si>
  <si>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</si>
  <si>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</si>
  <si>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</si>
  <si>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</si>
  <si>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</si>
  <si>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</si>
  <si>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</si>
  <si>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</si>
  <si>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</si>
  <si>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</si>
  <si>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</si>
  <si>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</si>
  <si>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</si>
  <si>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</si>
  <si>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</si>
  <si>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</si>
  <si>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</si>
  <si>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</si>
  <si>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</si>
  <si>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</si>
  <si>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</si>
  <si>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</si>
  <si>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</si>
  <si>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</si>
  <si>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</si>
  <si>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</si>
  <si>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</si>
  <si>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</si>
  <si>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</si>
  <si>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</si>
  <si>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</si>
  <si>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</si>
  <si>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</si>
  <si>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</si>
  <si>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</si>
  <si>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</si>
  <si>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</si>
  <si>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</si>
  <si>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</si>
  <si>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</si>
  <si>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</si>
  <si>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</si>
  <si>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</si>
  <si>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</si>
  <si>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</si>
  <si>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</si>
  <si>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</si>
  <si>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</si>
  <si>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</si>
  <si>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</si>
  <si>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</si>
  <si>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</si>
  <si>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</si>
  <si>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</si>
  <si>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</si>
  <si>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</si>
  <si>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</si>
  <si>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</si>
  <si>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</si>
  <si>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</si>
  <si>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</si>
  <si>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</si>
  <si>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</si>
  <si>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</si>
  <si>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</si>
  <si>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</si>
  <si>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</si>
  <si>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</si>
  <si>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</si>
  <si>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</si>
  <si>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</si>
  <si>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</si>
  <si>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</si>
  <si>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</si>
  <si>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</si>
  <si>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</si>
  <si>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</si>
  <si>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</si>
  <si>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</si>
  <si>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</si>
  <si>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</si>
  <si>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</si>
  <si>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</si>
  <si>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</si>
  <si>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</si>
  <si>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</si>
  <si>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</si>
  <si>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</si>
  <si>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</si>
  <si>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</si>
  <si>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</si>
  <si>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</si>
  <si>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</si>
  <si>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</si>
  <si>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</si>
  <si>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</si>
  <si>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</si>
  <si>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</si>
  <si>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</si>
  <si>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</si>
  <si>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</si>
  <si>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</si>
  <si>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</si>
  <si>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</si>
  <si>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</si>
  <si>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</si>
  <si>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</si>
  <si>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</si>
  <si>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</si>
  <si>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</si>
  <si>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</si>
  <si>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</si>
  <si>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</si>
  <si>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</si>
  <si>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</si>
  <si>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</si>
  <si>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</si>
  <si>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</si>
  <si>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</si>
  <si>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</si>
  <si>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</si>
  <si>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</si>
  <si>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</si>
  <si>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</si>
  <si>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</si>
  <si>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</si>
  <si>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</si>
  <si>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</si>
  <si>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</si>
  <si>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</si>
  <si>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</si>
  <si>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</si>
  <si>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</si>
  <si>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</si>
  <si>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</si>
  <si>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</si>
  <si>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</si>
  <si>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</si>
  <si>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</si>
  <si>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</si>
  <si>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</si>
  <si>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</si>
  <si>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</si>
  <si>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</si>
  <si>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</si>
  <si>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</si>
  <si>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</si>
  <si>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</si>
  <si>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</si>
  <si>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</si>
  <si>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</si>
  <si>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</si>
  <si>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</si>
  <si>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</si>
  <si>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</si>
  <si>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</si>
  <si>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</si>
  <si>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</si>
  <si>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</si>
  <si>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</si>
  <si>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</si>
  <si>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</si>
  <si>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</si>
  <si>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</si>
  <si>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</si>
  <si>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</si>
  <si>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</si>
  <si>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</si>
  <si>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</si>
  <si>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</si>
  <si>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</si>
  <si>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</si>
  <si>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</si>
  <si>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</si>
  <si>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</si>
  <si>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</si>
  <si>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</si>
  <si>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</si>
  <si>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</si>
  <si>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</si>
  <si>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</si>
  <si>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</si>
  <si>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</si>
  <si>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</si>
  <si>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</si>
  <si>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</si>
  <si>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</si>
  <si>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</si>
  <si>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</si>
  <si>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</si>
  <si>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</si>
  <si>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</si>
  <si>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</si>
  <si>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</si>
  <si>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</si>
  <si>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</si>
  <si>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</si>
  <si>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</si>
  <si>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</si>
  <si>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</si>
  <si>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</si>
  <si>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</si>
  <si>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</si>
  <si>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</si>
  <si>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</si>
  <si>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</si>
  <si>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</si>
  <si>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</si>
  <si>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</si>
  <si>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</si>
  <si>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</si>
  <si>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</si>
  <si>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</si>
  <si>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</si>
  <si>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</si>
  <si>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</si>
  <si>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</si>
  <si>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</si>
  <si>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</si>
  <si>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</si>
  <si>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</si>
  <si>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</si>
  <si>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</si>
  <si>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</si>
  <si>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</si>
  <si>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</si>
  <si>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</si>
  <si>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</si>
  <si>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</si>
  <si>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</si>
  <si>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</si>
  <si>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</si>
  <si>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</si>
  <si>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</si>
  <si>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</si>
  <si>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</si>
  <si>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</si>
  <si>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</si>
  <si>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</si>
  <si>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</si>
  <si>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</si>
  <si>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</si>
  <si>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</si>
  <si>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</si>
  <si>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</si>
  <si>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</si>
  <si>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</si>
  <si>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</si>
  <si>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</si>
  <si>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</si>
  <si>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</si>
  <si>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</si>
  <si>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</si>
  <si>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</si>
  <si>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</si>
  <si>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</si>
  <si>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</si>
  <si>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</si>
  <si>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</si>
  <si>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</si>
  <si>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</si>
  <si>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</si>
  <si>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</si>
  <si>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</si>
  <si>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</si>
  <si>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</si>
  <si>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</si>
  <si>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</si>
  <si>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</si>
  <si>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</si>
  <si>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</si>
  <si>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</si>
  <si>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</si>
  <si>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</si>
  <si>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</si>
  <si>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</si>
  <si>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</si>
  <si>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</si>
  <si>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</si>
  <si>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</si>
  <si>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</si>
  <si>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</si>
  <si>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</si>
  <si>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</si>
  <si>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</si>
  <si>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</si>
  <si>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</si>
  <si>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</si>
  <si>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</si>
  <si>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</si>
  <si>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</si>
  <si>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</si>
  <si>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</si>
  <si>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</si>
  <si>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</si>
  <si>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</si>
  <si>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</si>
  <si>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</si>
  <si>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</si>
  <si>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</si>
  <si>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</si>
  <si>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</si>
  <si>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</si>
  <si>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</si>
  <si>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</si>
  <si>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</si>
  <si>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</si>
  <si>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</si>
  <si>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</si>
  <si>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</si>
  <si>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</si>
  <si>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</si>
  <si>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</si>
  <si>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</si>
  <si>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</si>
  <si>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</si>
  <si>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</si>
  <si>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</si>
  <si>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</si>
  <si>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</si>
  <si>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</si>
  <si>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</si>
  <si>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</si>
  <si>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</si>
  <si>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</si>
  <si>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</si>
  <si>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</si>
  <si>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</si>
  <si>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</si>
  <si>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</si>
  <si>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</si>
  <si>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</si>
  <si>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</si>
  <si>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</si>
  <si>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</si>
  <si>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</si>
  <si>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</si>
  <si>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</si>
  <si>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</si>
  <si>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</si>
  <si>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</si>
  <si>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</si>
  <si>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</si>
  <si>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</si>
  <si>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</si>
  <si>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</si>
  <si>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</si>
  <si>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</si>
  <si>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</si>
  <si>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</si>
  <si>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</si>
  <si>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</si>
  <si>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</si>
  <si>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</si>
  <si>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</si>
  <si>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</si>
  <si>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</si>
  <si>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</si>
  <si>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</si>
  <si>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</si>
  <si>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</si>
  <si>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</si>
  <si>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</si>
  <si>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</si>
  <si>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</si>
  <si>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</si>
  <si>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</si>
  <si>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</si>
  <si>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</si>
  <si>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</si>
  <si>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</si>
  <si>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</si>
  <si>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</si>
  <si>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</si>
  <si>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</si>
  <si>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</si>
  <si>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</si>
  <si>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</si>
  <si>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</si>
  <si>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</si>
  <si>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</si>
  <si>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</si>
  <si>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</si>
  <si>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</si>
  <si>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</si>
  <si>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</si>
  <si>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</si>
  <si>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</si>
  <si>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</si>
  <si>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</si>
  <si>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</si>
  <si>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</si>
  <si>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</si>
  <si>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</si>
  <si>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</si>
  <si>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</si>
  <si>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</si>
  <si>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</si>
  <si>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</si>
  <si>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</si>
  <si>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</si>
  <si>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</si>
  <si>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</si>
  <si>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</si>
  <si>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</si>
  <si>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</si>
  <si>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</si>
  <si>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</si>
  <si>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</si>
  <si>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</si>
  <si>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</si>
  <si>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</si>
  <si>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</si>
  <si>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</si>
  <si>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</si>
  <si>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</si>
  <si>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</si>
  <si>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</si>
  <si>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</si>
  <si>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</si>
  <si>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</si>
  <si>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</si>
  <si>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</si>
  <si>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</si>
  <si>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</si>
  <si>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</si>
  <si>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</si>
  <si>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</si>
  <si>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</si>
  <si>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</si>
  <si>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</si>
  <si>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</si>
  <si>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</si>
  <si>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</si>
  <si>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</si>
  <si>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</si>
  <si>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</si>
  <si>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</si>
  <si>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</si>
  <si>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</si>
  <si>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</si>
  <si>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</si>
  <si>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</si>
  <si>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</si>
  <si>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</si>
  <si>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</si>
  <si>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</si>
  <si>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</si>
  <si>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</si>
  <si>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</si>
  <si>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</si>
  <si>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</si>
  <si>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</si>
  <si>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</si>
  <si>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</si>
  <si>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</si>
  <si>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</si>
  <si>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</si>
  <si>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</si>
  <si>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</si>
  <si>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</si>
  <si>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</si>
  <si>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</si>
  <si>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</si>
  <si>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</si>
  <si>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</si>
  <si>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</si>
  <si>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</si>
  <si>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</si>
  <si>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</si>
  <si>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</si>
  <si>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</si>
  <si>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</si>
  <si>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</si>
  <si>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</si>
  <si>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</si>
  <si>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</si>
  <si>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</si>
  <si>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</si>
  <si>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</si>
  <si>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</si>
  <si>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</si>
  <si>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</si>
  <si>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</si>
  <si>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</si>
  <si>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</si>
  <si>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</si>
  <si>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</si>
  <si>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</si>
  <si>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</si>
  <si>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</si>
  <si>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</si>
  <si>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</si>
  <si>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</si>
  <si>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</si>
  <si>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</si>
  <si>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</si>
  <si>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</si>
  <si>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</si>
  <si>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</si>
  <si>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</si>
  <si>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</si>
  <si>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</si>
  <si>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</si>
  <si>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</si>
  <si>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</si>
  <si>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</si>
  <si>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</si>
  <si>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</si>
  <si>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</si>
  <si>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</si>
  <si>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</si>
  <si>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</si>
  <si>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</si>
  <si>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</si>
  <si>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</si>
  <si>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</si>
  <si>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</si>
  <si>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</si>
  <si>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</si>
  <si>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</si>
  <si>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</si>
  <si>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</si>
  <si>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</si>
  <si>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</si>
  <si>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</si>
  <si>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</si>
  <si>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</si>
  <si>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</si>
  <si>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</si>
  <si>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</si>
  <si>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</si>
  <si>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</si>
  <si>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</si>
  <si>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</si>
  <si>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</si>
  <si>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</si>
  <si>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</si>
  <si>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</si>
  <si>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</si>
  <si>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</si>
  <si>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</si>
  <si>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</si>
  <si>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</si>
  <si>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</si>
  <si>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</si>
  <si>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</si>
  <si>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</si>
  <si>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</si>
  <si>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</si>
  <si>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</si>
  <si>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</si>
  <si>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</si>
  <si>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</si>
  <si>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</si>
  <si>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</si>
  <si>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</si>
  <si>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</si>
  <si>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</si>
  <si>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</si>
  <si>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</si>
  <si>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</si>
  <si>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</si>
  <si>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</si>
  <si>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</si>
  <si>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</si>
  <si>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</si>
  <si>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</si>
  <si>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</si>
  <si>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</si>
  <si>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</si>
  <si>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</si>
  <si>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</si>
  <si>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</si>
  <si>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</si>
  <si>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</si>
  <si>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</si>
  <si>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</si>
  <si>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</si>
  <si>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</si>
  <si>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</si>
  <si>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</si>
  <si>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</si>
  <si>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</si>
  <si>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</si>
  <si>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</si>
  <si>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</si>
  <si>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</si>
  <si>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</si>
  <si>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</si>
  <si>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</si>
  <si>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</si>
  <si>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</si>
  <si>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</si>
  <si>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</si>
  <si>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</si>
  <si>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</si>
  <si>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</si>
  <si>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</si>
  <si>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</si>
  <si>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</si>
  <si>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</si>
  <si>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</si>
  <si>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</si>
  <si>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</si>
  <si>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</si>
  <si>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</si>
  <si>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</si>
  <si>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</si>
  <si>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</si>
  <si>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</si>
  <si>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</si>
  <si>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</si>
  <si>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</si>
  <si>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</si>
  <si>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</si>
  <si>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</si>
  <si>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</si>
  <si>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</si>
  <si>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</si>
  <si>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</si>
  <si>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</si>
  <si>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</si>
  <si>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</si>
  <si>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</si>
  <si>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</si>
  <si>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</si>
  <si>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</si>
  <si>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</si>
  <si>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</si>
  <si>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</si>
  <si>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</si>
  <si>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</si>
  <si>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</si>
  <si>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</si>
  <si>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</si>
  <si>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</si>
  <si>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</si>
  <si>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</si>
  <si>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</si>
  <si>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</si>
  <si>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</si>
  <si>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</si>
  <si>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</si>
  <si>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</si>
  <si>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</si>
  <si>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</si>
  <si>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</si>
  <si>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</si>
  <si>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</si>
  <si>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</si>
  <si>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</si>
  <si>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</si>
  <si>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</si>
  <si>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</si>
  <si>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</si>
  <si>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</si>
  <si>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</si>
  <si>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</si>
  <si>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</si>
  <si>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</si>
  <si>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</si>
  <si>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</si>
  <si>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</si>
  <si>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</si>
  <si>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</si>
  <si>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</si>
  <si>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</si>
  <si>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</si>
  <si>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</si>
  <si>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</si>
  <si>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</si>
  <si>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</si>
  <si>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</si>
  <si>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</si>
  <si>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</si>
  <si>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</si>
  <si>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</si>
  <si>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</si>
  <si>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</si>
  <si>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</si>
  <si>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</si>
  <si>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</si>
  <si>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</si>
  <si>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</si>
  <si>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</si>
  <si>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</si>
  <si>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</si>
  <si>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</si>
  <si>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</si>
  <si>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</si>
  <si>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</si>
  <si>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</si>
  <si>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</si>
  <si>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</si>
  <si>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</si>
  <si>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</si>
  <si>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</si>
  <si>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</si>
  <si>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</si>
  <si>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</si>
  <si>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</si>
  <si>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</si>
  <si>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</si>
  <si>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</si>
  <si>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</si>
  <si>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</si>
  <si>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</si>
  <si>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</si>
  <si>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</si>
  <si>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</si>
  <si>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</si>
  <si>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</si>
  <si>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</si>
  <si>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</si>
  <si>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</si>
  <si>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</si>
  <si>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</si>
  <si>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</si>
  <si>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</si>
  <si>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</si>
  <si>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</si>
  <si>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</si>
  <si>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</si>
  <si>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</si>
  <si>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</si>
  <si>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</si>
  <si>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</si>
  <si>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</si>
  <si>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</si>
  <si>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</si>
  <si>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</si>
  <si>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</si>
  <si>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</si>
  <si>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</si>
  <si>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</si>
  <si>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</si>
  <si>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</si>
  <si>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</si>
  <si>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</si>
  <si>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</si>
  <si>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</si>
  <si>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</si>
  <si>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</si>
  <si>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</si>
  <si>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</si>
  <si>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</si>
  <si>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</si>
  <si>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</si>
  <si>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</si>
  <si>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</si>
  <si>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</si>
  <si>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</si>
  <si>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</si>
  <si>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</si>
  <si>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</si>
  <si>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</si>
  <si>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</si>
  <si>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</si>
  <si>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</si>
  <si>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</si>
  <si>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</si>
  <si>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</si>
  <si>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</si>
  <si>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</si>
  <si>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</si>
  <si>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</si>
  <si>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</si>
  <si>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</si>
  <si>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</si>
  <si>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</si>
  <si>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</si>
  <si>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</si>
  <si>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</si>
  <si>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</si>
  <si>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</si>
  <si>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</si>
  <si>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</si>
  <si>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</si>
  <si>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</si>
  <si>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</si>
  <si>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</si>
  <si>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</si>
  <si>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</si>
  <si>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</si>
  <si>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</si>
  <si>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</si>
  <si>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</si>
  <si>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</si>
  <si>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</si>
  <si>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</si>
  <si>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</si>
  <si>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</si>
  <si>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</si>
  <si>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</si>
  <si>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</si>
  <si>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</si>
  <si>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</si>
  <si>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</si>
  <si>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</si>
  <si>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</si>
  <si>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</si>
  <si>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</si>
  <si>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</si>
  <si>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</si>
  <si>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</si>
  <si>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</si>
  <si>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</si>
  <si>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</si>
  <si>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</si>
  <si>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</si>
  <si>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</si>
  <si>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</si>
  <si>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</si>
  <si>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</si>
  <si>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</si>
  <si>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</si>
  <si>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</si>
  <si>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</si>
  <si>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</si>
  <si>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</si>
  <si>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</si>
  <si>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</si>
  <si>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</si>
  <si>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</si>
  <si>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</si>
  <si>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</si>
  <si>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</si>
  <si>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</si>
  <si>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</si>
  <si>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</si>
  <si>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</si>
  <si>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</si>
  <si>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</si>
  <si>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</si>
  <si>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</si>
  <si>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</si>
  <si>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</si>
  <si>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</si>
  <si>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</si>
  <si>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</si>
  <si>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</si>
  <si>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</si>
  <si>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</si>
  <si>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</si>
  <si>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</si>
  <si>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</si>
  <si>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</si>
  <si>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</si>
  <si>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</si>
  <si>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</si>
  <si>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</si>
  <si>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</si>
  <si>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</si>
  <si>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</si>
  <si>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</si>
  <si>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</si>
  <si>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</si>
  <si>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</si>
  <si>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</si>
  <si>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</si>
  <si>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</si>
  <si>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</si>
  <si>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</si>
  <si>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</si>
  <si>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</si>
  <si>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</si>
  <si>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</si>
  <si>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</si>
  <si>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</si>
  <si>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</si>
  <si>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</si>
  <si>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</si>
  <si>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</si>
  <si>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</si>
  <si>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</si>
  <si>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</si>
  <si>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</si>
  <si>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</si>
  <si>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</si>
  <si>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</si>
  <si>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</si>
  <si>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</si>
  <si>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</si>
  <si>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</si>
  <si>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</si>
  <si>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</si>
  <si>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</si>
  <si>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</si>
  <si>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</si>
  <si>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</si>
  <si>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</si>
  <si>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</si>
  <si>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</si>
  <si>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</si>
  <si>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</si>
  <si>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</si>
  <si>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</si>
  <si>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</si>
  <si>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</si>
  <si>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</si>
  <si>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</si>
  <si>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</si>
  <si>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</si>
  <si>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</si>
  <si>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</si>
  <si>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</si>
  <si>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</si>
  <si>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</si>
  <si>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</si>
  <si>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</si>
  <si>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</si>
  <si>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</si>
  <si>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</si>
  <si>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</si>
  <si>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</si>
  <si>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</si>
  <si>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</si>
  <si>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</si>
  <si>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</si>
  <si>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</si>
  <si>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</si>
  <si>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</si>
  <si>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</si>
  <si>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</si>
  <si>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</si>
  <si>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</si>
  <si>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</si>
  <si>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</si>
  <si>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</si>
  <si>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</si>
  <si>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</si>
  <si>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</si>
  <si>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</si>
  <si>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</si>
  <si>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</si>
  <si>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</si>
  <si>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</si>
  <si>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</si>
  <si>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</si>
  <si>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</si>
  <si>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</si>
  <si>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</si>
  <si>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</si>
  <si>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</si>
  <si>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</si>
  <si>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</si>
  <si>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</si>
  <si>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</si>
  <si>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</si>
  <si>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</si>
  <si>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</si>
  <si>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</si>
  <si>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</si>
  <si>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</si>
  <si>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</si>
  <si>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</si>
  <si>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</si>
  <si>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</si>
  <si>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</si>
  <si>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</si>
  <si>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</si>
  <si>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</si>
  <si>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</si>
  <si>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</si>
  <si>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</si>
  <si>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</si>
  <si>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</si>
  <si>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</si>
  <si>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</si>
  <si>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</si>
  <si>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</si>
  <si>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</si>
  <si>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</si>
  <si>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</si>
  <si>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</si>
  <si>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</si>
  <si>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</si>
  <si>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</si>
  <si>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</si>
  <si>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</si>
  <si>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</si>
  <si>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</si>
  <si>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</si>
  <si>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</si>
  <si>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</si>
  <si>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</si>
  <si>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</si>
  <si>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</si>
  <si>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</si>
  <si>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</si>
  <si>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</si>
  <si>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</si>
  <si>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</si>
  <si>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</si>
  <si>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</si>
  <si>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</si>
  <si>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</si>
  <si>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</si>
  <si>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</si>
  <si>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</si>
  <si>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</si>
  <si>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</si>
  <si>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</si>
  <si>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</si>
  <si>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</si>
  <si>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</si>
  <si>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</si>
  <si>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</si>
  <si>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</si>
  <si>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</si>
  <si>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</si>
  <si>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</si>
  <si>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</si>
  <si>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</si>
  <si>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</si>
  <si>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</si>
  <si>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</si>
  <si>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</si>
  <si>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</si>
  <si>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</si>
  <si>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</si>
  <si>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</si>
  <si>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</si>
  <si>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</si>
  <si>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</si>
  <si>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</si>
  <si>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</si>
  <si>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</si>
  <si>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</si>
  <si>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</si>
  <si>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</si>
  <si>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</si>
  <si>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</si>
  <si>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</si>
  <si>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</si>
  <si>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</si>
  <si>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</si>
  <si>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</si>
  <si>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</si>
  <si>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</si>
  <si>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</si>
  <si>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</si>
  <si>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</si>
  <si>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</si>
  <si>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</si>
  <si>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</si>
  <si>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</si>
  <si>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</si>
  <si>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</si>
  <si>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</si>
  <si>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</si>
  <si>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</si>
  <si>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</si>
  <si>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</si>
  <si>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</si>
  <si>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</si>
  <si>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</si>
  <si>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</si>
  <si>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</si>
  <si>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</si>
  <si>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</si>
  <si>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</si>
  <si>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</si>
  <si>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</si>
  <si>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</si>
  <si>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</si>
  <si>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</si>
  <si>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</si>
  <si>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</si>
  <si>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</si>
  <si>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</si>
  <si>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</si>
  <si>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</si>
  <si>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</si>
  <si>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</si>
  <si>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</si>
  <si>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</si>
  <si>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</si>
  <si>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</si>
  <si>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</si>
  <si>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</si>
  <si>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</si>
  <si>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</si>
  <si>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</si>
  <si>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</si>
  <si>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</si>
  <si>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</si>
  <si>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</si>
  <si>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</si>
  <si>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</si>
  <si>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</si>
  <si>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</si>
  <si>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</si>
  <si>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</si>
  <si>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</si>
  <si>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</si>
  <si>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</si>
  <si>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</si>
  <si>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</si>
  <si>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</si>
  <si>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</si>
  <si>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</si>
  <si>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</si>
  <si>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</si>
  <si>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</si>
  <si>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</si>
  <si>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</si>
  <si>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</si>
  <si>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</si>
  <si>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</si>
  <si>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</si>
  <si>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</si>
  <si>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</si>
  <si>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</si>
  <si>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</si>
  <si>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</si>
  <si>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</si>
  <si>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</si>
  <si>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</si>
  <si>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</si>
  <si>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</si>
  <si>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</si>
  <si>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</si>
  <si>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</si>
  <si>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</si>
  <si>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</si>
  <si>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</si>
  <si>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</si>
  <si>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</si>
  <si>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</si>
  <si>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</si>
  <si>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</si>
  <si>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</si>
  <si>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</si>
  <si>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</si>
  <si>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</si>
  <si>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</si>
  <si>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</si>
  <si>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</si>
  <si>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</si>
  <si>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</si>
  <si>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</si>
  <si>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</si>
  <si>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</si>
  <si>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</si>
  <si>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</si>
  <si>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</si>
  <si>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</si>
  <si>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</si>
  <si>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</si>
  <si>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</si>
  <si>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</si>
  <si>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</si>
  <si>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</si>
  <si>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</si>
  <si>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</si>
  <si>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</si>
  <si>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</si>
  <si>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</si>
  <si>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</si>
  <si>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</si>
  <si>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</si>
  <si>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</si>
  <si>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</si>
  <si>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</si>
  <si>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</si>
  <si>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</si>
  <si>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</si>
  <si>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</si>
  <si>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</si>
  <si>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</si>
  <si>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</si>
  <si>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</si>
  <si>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</si>
  <si>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</si>
  <si>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</si>
  <si>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</si>
  <si>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</si>
  <si>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</si>
  <si>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</si>
  <si>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</si>
  <si>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</si>
  <si>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</si>
  <si>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</si>
  <si>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</si>
  <si>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</si>
  <si>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</si>
  <si>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</si>
  <si>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</si>
  <si>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</si>
  <si>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</si>
  <si>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</si>
  <si>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</si>
  <si>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</si>
  <si>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</si>
  <si>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</si>
  <si>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</si>
  <si>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</si>
  <si>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</si>
  <si>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</si>
  <si>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</si>
  <si>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</si>
  <si>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</si>
  <si>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</si>
  <si>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</si>
  <si>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</si>
  <si>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</si>
  <si>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</si>
  <si>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</si>
  <si>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</si>
  <si>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</si>
  <si>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</si>
  <si>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</si>
  <si>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</si>
  <si>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</si>
  <si>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</si>
  <si>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</si>
  <si>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</si>
  <si>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</si>
  <si>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</si>
  <si>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</si>
  <si>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</si>
  <si>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</si>
  <si>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</si>
  <si>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</si>
  <si>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</si>
  <si>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</si>
  <si>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</si>
  <si>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</si>
  <si>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</si>
  <si>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</si>
  <si>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</si>
  <si>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</si>
  <si>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</si>
  <si>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</si>
  <si>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</si>
  <si>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</si>
  <si>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</si>
  <si>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</si>
  <si>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</si>
  <si>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</si>
  <si>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</si>
  <si>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</si>
  <si>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</si>
  <si>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</si>
  <si>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</si>
  <si>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</si>
  <si>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</si>
  <si>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</si>
  <si>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</si>
  <si>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</si>
  <si>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</si>
  <si>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</si>
  <si>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</si>
  <si>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</si>
  <si>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</si>
  <si>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</si>
  <si>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</si>
  <si>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</si>
  <si>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</si>
  <si>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</si>
  <si>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</si>
  <si>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</si>
  <si>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</si>
  <si>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</si>
  <si>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</si>
  <si>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</si>
  <si>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</si>
  <si>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</si>
  <si>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</si>
  <si>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</si>
  <si>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</si>
  <si>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</si>
  <si>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</si>
  <si>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</si>
  <si>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</si>
  <si>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</si>
  <si>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</si>
  <si>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</si>
  <si>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</si>
  <si>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</si>
  <si>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</si>
  <si>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</si>
  <si>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</si>
  <si>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</si>
  <si>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</si>
  <si>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</si>
  <si>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</si>
  <si>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</si>
  <si>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</si>
  <si>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</si>
  <si>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</si>
  <si>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</si>
  <si>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</si>
  <si>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</si>
  <si>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</si>
  <si>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</si>
  <si>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</si>
  <si>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</si>
  <si>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</si>
  <si>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</si>
  <si>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</si>
  <si>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</si>
  <si>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</si>
  <si>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</si>
  <si>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</si>
  <si>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</si>
  <si>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</si>
  <si>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</si>
  <si>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</si>
  <si>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</si>
  <si>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</si>
  <si>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</si>
  <si>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</si>
  <si>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</si>
  <si>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</si>
  <si>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</si>
  <si>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</si>
  <si>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</si>
  <si>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</si>
  <si>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</si>
  <si>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</si>
  <si>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</si>
  <si>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</si>
  <si>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</si>
  <si>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</si>
  <si>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</si>
  <si>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</si>
  <si>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</si>
  <si>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</si>
  <si>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</si>
  <si>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</si>
  <si>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</si>
  <si>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</si>
  <si>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</si>
  <si>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</si>
  <si>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</si>
  <si>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</si>
  <si>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</si>
  <si>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</si>
  <si>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</si>
  <si>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</si>
  <si>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</si>
  <si>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</si>
  <si>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</si>
  <si>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</si>
  <si>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</si>
  <si>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</si>
  <si>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</si>
  <si>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</si>
  <si>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</si>
  <si>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</si>
  <si>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</si>
  <si>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</si>
  <si>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</si>
  <si>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</si>
  <si>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</si>
  <si>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</si>
  <si>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</si>
  <si>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</si>
  <si>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</si>
  <si>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</si>
  <si>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</si>
  <si>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</si>
  <si>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</si>
  <si>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</si>
  <si>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</si>
  <si>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</si>
  <si>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</si>
  <si>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</si>
  <si>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</si>
  <si>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</si>
  <si>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</si>
  <si>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</si>
  <si>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</si>
  <si>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</si>
  <si>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</si>
  <si>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</si>
  <si>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</si>
  <si>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</si>
  <si>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</si>
  <si>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</si>
  <si>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</si>
  <si>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</si>
  <si>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</si>
  <si>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</si>
  <si>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</si>
  <si>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</si>
  <si>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</si>
  <si>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</si>
  <si>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</si>
  <si>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</si>
  <si>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</si>
  <si>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</si>
  <si>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</si>
  <si>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</si>
  <si>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</si>
  <si>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</si>
  <si>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</si>
  <si>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</si>
  <si>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</si>
  <si>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</si>
  <si>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</si>
  <si>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</si>
  <si>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</si>
  <si>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</si>
  <si>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</si>
  <si>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</si>
  <si>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</si>
  <si>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</si>
  <si>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</si>
  <si>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</si>
  <si>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</si>
  <si>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</si>
  <si>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</si>
  <si>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</si>
  <si>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</si>
  <si>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</si>
  <si>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</si>
  <si>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</si>
  <si>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</si>
  <si>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</si>
  <si>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</si>
  <si>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</si>
  <si>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</si>
  <si>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</si>
  <si>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</si>
  <si>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</si>
  <si>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</si>
  <si>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</si>
  <si>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</si>
  <si>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</si>
  <si>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</si>
  <si>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</si>
  <si>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</si>
  <si>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</si>
  <si>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</si>
  <si>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</si>
  <si>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</si>
  <si>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</si>
  <si>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</si>
  <si>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</si>
  <si>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</si>
  <si>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</si>
  <si>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</si>
  <si>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</si>
  <si>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</si>
  <si>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</si>
  <si>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</si>
  <si>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</si>
  <si>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</si>
  <si>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</si>
  <si>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</si>
  <si>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</si>
  <si>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</si>
  <si>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</si>
  <si>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</si>
  <si>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</si>
  <si>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</si>
  <si>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</si>
  <si>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</si>
  <si>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</si>
  <si>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</si>
  <si>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</si>
  <si>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</si>
  <si>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</si>
  <si>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</si>
  <si>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</si>
  <si>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</si>
  <si>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</si>
  <si>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</si>
  <si>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</si>
  <si>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</si>
  <si>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</si>
  <si>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</si>
  <si>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</si>
  <si>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</si>
  <si>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</si>
  <si>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</si>
  <si>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</si>
  <si>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</si>
  <si>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</si>
  <si>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</si>
  <si>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</si>
  <si>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</si>
  <si>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</si>
  <si>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</si>
  <si>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</si>
  <si>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</si>
  <si>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</si>
  <si>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</si>
  <si>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</si>
  <si>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</si>
  <si>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</si>
  <si>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</si>
  <si>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</si>
  <si>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</si>
  <si>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</si>
  <si>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</si>
  <si>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</si>
  <si>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</si>
  <si>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</si>
  <si>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</si>
  <si>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</si>
  <si>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</si>
  <si>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</si>
  <si>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</si>
  <si>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</si>
  <si>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</si>
  <si>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</si>
  <si>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</si>
  <si>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</si>
  <si>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</si>
  <si>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</si>
  <si>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</si>
  <si>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</si>
  <si>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</si>
  <si>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</si>
  <si>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</si>
  <si>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</si>
  <si>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</si>
  <si>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</si>
  <si>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</si>
  <si>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</si>
  <si>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</si>
  <si>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</si>
  <si>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</si>
  <si>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</si>
  <si>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</si>
  <si>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</si>
  <si>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</si>
  <si>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</si>
  <si>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</si>
  <si>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</si>
  <si>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</si>
  <si>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</si>
  <si>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</si>
  <si>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</si>
  <si>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</si>
  <si>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</si>
  <si>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</si>
  <si>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</si>
  <si>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</si>
  <si>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</si>
  <si>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</si>
  <si>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</si>
  <si>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</si>
  <si>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</si>
  <si>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</si>
  <si>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</si>
  <si>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</si>
  <si>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</si>
  <si>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</si>
  <si>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</si>
  <si>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</si>
  <si>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</si>
  <si>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</si>
  <si>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</si>
  <si>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</si>
  <si>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</si>
  <si>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</si>
  <si>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</si>
  <si>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</si>
  <si>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</si>
  <si>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</si>
  <si>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</si>
  <si>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</si>
  <si>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</si>
  <si>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</si>
  <si>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</si>
  <si>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</si>
  <si>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</si>
  <si>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</si>
  <si>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</si>
  <si>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</si>
  <si>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</si>
  <si>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</si>
  <si>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</si>
  <si>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</si>
  <si>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</si>
  <si>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</si>
  <si>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</si>
  <si>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</si>
  <si>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</si>
  <si>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</si>
  <si>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</si>
  <si>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</si>
  <si>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</si>
  <si>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</si>
  <si>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</si>
  <si>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</si>
  <si>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</si>
  <si>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</si>
  <si>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</si>
  <si>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</si>
  <si>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</si>
  <si>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</si>
  <si>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</si>
  <si>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</si>
  <si>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</si>
  <si>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</si>
  <si>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</si>
  <si>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</si>
  <si>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</si>
  <si>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</si>
  <si>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</si>
  <si>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</si>
  <si>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</si>
  <si>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</si>
  <si>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</si>
  <si>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</si>
  <si>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</si>
  <si>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</si>
  <si>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</si>
  <si>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</si>
  <si>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</si>
  <si>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</si>
  <si>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</si>
  <si>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</si>
  <si>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</si>
  <si>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</si>
  <si>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</si>
  <si>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</si>
  <si>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</si>
  <si>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</si>
  <si>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</si>
  <si>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</si>
  <si>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</si>
  <si>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</si>
  <si>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</si>
  <si>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</si>
  <si>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</si>
  <si>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</si>
  <si>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</si>
  <si>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</si>
  <si>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</si>
  <si>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</si>
  <si>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</si>
  <si>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</si>
  <si>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</si>
  <si>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</si>
  <si>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</si>
  <si>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</si>
  <si>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</si>
  <si>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</si>
  <si>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</si>
  <si>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</si>
  <si>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</si>
  <si>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</si>
  <si>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</si>
  <si>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</si>
  <si>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</si>
  <si>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</si>
  <si>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</si>
  <si>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</si>
  <si>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</si>
  <si>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</si>
  <si>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</si>
  <si>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</si>
  <si>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</si>
  <si>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</si>
  <si>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</si>
  <si>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</si>
  <si>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</si>
  <si>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</si>
  <si>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</si>
  <si>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</si>
  <si>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</si>
  <si>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</si>
  <si>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</si>
  <si>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</si>
  <si>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</si>
  <si>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</si>
  <si>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</si>
  <si>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</si>
  <si>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</si>
  <si>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</si>
  <si>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</si>
  <si>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</si>
  <si>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</si>
  <si>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</si>
  <si>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</si>
  <si>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</si>
  <si>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</si>
  <si>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</si>
  <si>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</si>
  <si>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</si>
  <si>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</si>
  <si>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</si>
  <si>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</si>
  <si>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</si>
  <si>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</si>
  <si>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</si>
  <si>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</si>
  <si>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</si>
  <si>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</si>
  <si>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</si>
  <si>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</si>
  <si>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</si>
  <si>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</si>
  <si>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</si>
  <si>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</si>
  <si>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</si>
  <si>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</si>
  <si>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</si>
  <si>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</si>
  <si>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</si>
  <si>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</si>
  <si>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</si>
  <si>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</si>
  <si>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</si>
  <si>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</si>
  <si>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</si>
  <si>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</si>
  <si>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</si>
  <si>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</si>
  <si>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</si>
  <si>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</si>
  <si>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</si>
  <si>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</si>
  <si>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</si>
  <si>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</si>
  <si>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</si>
  <si>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</si>
  <si>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</si>
  <si>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</si>
  <si>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</si>
  <si>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</si>
  <si>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</si>
  <si>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</si>
  <si>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</si>
  <si>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</si>
  <si>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</si>
  <si>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</si>
  <si>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</si>
  <si>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</si>
  <si>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</si>
  <si>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</si>
  <si>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</si>
  <si>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</si>
  <si>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</si>
  <si>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</si>
  <si>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</si>
  <si>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</si>
  <si>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</si>
  <si>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</si>
  <si>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</si>
  <si>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</si>
  <si>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</si>
  <si>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</si>
  <si>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</si>
  <si>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</si>
  <si>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</si>
  <si>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</si>
  <si>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</si>
  <si>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</si>
  <si>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</si>
  <si>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</si>
  <si>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</si>
  <si>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</si>
  <si>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</si>
  <si>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</si>
  <si>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</si>
  <si>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</si>
  <si>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</si>
  <si>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</si>
  <si>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</si>
  <si>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</si>
  <si>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</si>
  <si>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</si>
  <si>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</si>
  <si>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</si>
  <si>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</si>
  <si>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</si>
  <si>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</si>
  <si>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</si>
  <si>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</si>
  <si>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</si>
  <si>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</si>
  <si>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</si>
  <si>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</si>
  <si>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</si>
  <si>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</si>
  <si>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</si>
  <si>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</si>
  <si>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</si>
  <si>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</si>
  <si>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</si>
  <si>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</si>
  <si>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</si>
  <si>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</si>
  <si>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</si>
  <si>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</si>
  <si>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</si>
  <si>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</si>
  <si>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</si>
  <si>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</si>
  <si>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</si>
  <si>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</si>
  <si>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</si>
  <si>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</si>
  <si>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</si>
  <si>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</si>
  <si>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</si>
  <si>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</si>
  <si>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</si>
  <si>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</si>
  <si>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</si>
  <si>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</si>
  <si>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</si>
  <si>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</si>
  <si>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</si>
  <si>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</si>
  <si>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</si>
  <si>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</si>
  <si>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</si>
  <si>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</si>
  <si>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</si>
  <si>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</si>
  <si>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</si>
  <si>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</si>
  <si>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</si>
  <si>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</si>
  <si>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</si>
  <si>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</si>
  <si>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</si>
  <si>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</si>
  <si>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</si>
  <si>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</si>
  <si>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</si>
  <si>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</si>
  <si>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</si>
  <si>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</si>
  <si>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</si>
  <si>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</si>
  <si>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</si>
  <si>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</si>
  <si>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</si>
  <si>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</si>
  <si>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</si>
  <si>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</si>
  <si>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</si>
  <si>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</si>
  <si>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</si>
  <si>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</si>
  <si>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</si>
  <si>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</si>
  <si>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</si>
  <si>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</si>
  <si>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</si>
  <si>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</si>
  <si>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</si>
  <si>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</si>
  <si>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</si>
  <si>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</si>
  <si>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</si>
  <si>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</si>
  <si>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</si>
  <si>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</si>
  <si>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</si>
  <si>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</si>
  <si>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</si>
  <si>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</si>
  <si>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</si>
  <si>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</si>
  <si>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</si>
  <si>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</si>
  <si>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</si>
  <si>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</si>
  <si>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</si>
  <si>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</si>
  <si>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</si>
  <si>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</si>
  <si>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</si>
  <si>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</si>
  <si>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</si>
  <si>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</si>
  <si>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</si>
  <si>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</si>
  <si>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</si>
  <si>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</si>
  <si>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</si>
  <si>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</si>
  <si>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</si>
  <si>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</si>
  <si>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</si>
  <si>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</si>
  <si>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</si>
  <si>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</si>
  <si>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</si>
  <si>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</si>
  <si>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</si>
  <si>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</si>
  <si>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</si>
  <si>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</si>
  <si>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</si>
  <si>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</si>
  <si>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</si>
  <si>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</si>
  <si>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</si>
  <si>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</si>
  <si>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</si>
  <si>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</si>
  <si>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</si>
  <si>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</si>
  <si>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</si>
  <si>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</si>
  <si>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</si>
  <si>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</si>
  <si>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</si>
  <si>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</si>
  <si>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</si>
  <si>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</si>
  <si>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</si>
  <si>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</si>
  <si>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</si>
  <si>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</si>
  <si>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</si>
  <si>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</si>
  <si>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</si>
  <si>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</si>
  <si>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</si>
  <si>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</si>
  <si>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</si>
  <si>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</si>
  <si>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</si>
  <si>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</si>
  <si>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</si>
  <si>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</si>
  <si>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</si>
  <si>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</si>
  <si>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</si>
  <si>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</si>
  <si>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</si>
  <si>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</si>
  <si>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</si>
  <si>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</si>
  <si>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</si>
  <si>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</si>
  <si>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</si>
  <si>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</si>
  <si>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</si>
  <si>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</si>
  <si>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</si>
  <si>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</si>
  <si>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</si>
  <si>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</si>
  <si>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</si>
  <si>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</si>
  <si>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</si>
  <si>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</si>
  <si>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</si>
  <si>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</si>
  <si>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</si>
  <si>
    <t>PCM-20251022-00001780</t>
  </si>
  <si>
    <t xml:space="preserve">ETA 45 mins </t>
  </si>
  <si>
    <t>TT-20251022-01839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</si>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</sst>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8" dataDxfId="47" headerRowBorderDxfId="45" tableBorderDxfId="46" totalsRowBorderDxfId="44">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289.79051215278014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9.2955237268542987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45952.738938078706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45952.738938078706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45952.738938078706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45952.738938078706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45952.738938078706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45952.738938078706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45952.738938078706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45952.738938078706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45952.738938078706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45952.738938078706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45952.738938078706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45952.738938078706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45952.738938078706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45952.738938078706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45952.738938078706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45952.738938078706</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45952.738938078706</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45952.738938078706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45952.738938078706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45952.738938078706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45952.738938078706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45952.738938078706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45952.738938078706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45952.738938078706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45952.738938078706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45952.738938078706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45952.738938078706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45952.738938078706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45952.738938078706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45952.738938078706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45952.738938078706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45952.738938078706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45952.738938078706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45952.738938078706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45952.738938078706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45952.738938078706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45952.738938078706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45952.738938078706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45952.738938078706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45952.738938078706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45952.738938078706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45952.738938078706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45952.738938078706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45952.738938078706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45952.738938078706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45952.738938078706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45952.738938078706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45952.738938078706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45952.738938078706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45952.738938078706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45952.738938078706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45952.738938078706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45952.738938078706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45952.738938078706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45952.738938078706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45952.738938078706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45952.738938078706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45952.738938078706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45952.738938078706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45952.738938078706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45952.738938078706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45952.738938078706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45952.738938078706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45952.738938078706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45952.738938078706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45952.738938078706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45952.738938078706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45952.738938078706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45952.738938078706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45952.738938078706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45952.738938078706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45952.738938078706</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45952.738938078706</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154F30FC-A535-46F9-8536-0FCB6DE1E351}"/>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A5" sqref="A5:X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127.7391001157448</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8.243162615741312</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45952.738938078706</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45952.738938078706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45952.738938078706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45952.738938078706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45952.738938078706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45952.738938078706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45952.738938078706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45952.738938078706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45952.738938078706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45952.738938078706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45952.738938078706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45952.738938078706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45952.738938078706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45952.738938078706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45952.738938078706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45952.738938078706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45952.738938078706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45952.738938078706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45952.738938078706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45952.738938078706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45952.738938078706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45952.738938078706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45952.738938078706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45952.738938078706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45952.738938078706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45952.738938078706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45952.738938078706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45952.738938078706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45952.738938078706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45952.738938078706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45952.738938078706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45952.738938078706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45952.738938078706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45952.738938078706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45952.738938078706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45952.738938078706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45952.738938078706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45952.738938078706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45952.738938078706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45952.738938078706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45952.738938078706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45952.738938078706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45952.738938078706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45952.738938078706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45952.738938078706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45952.738938078706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45952.738938078706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45952.738938078706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45952.738938078706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45952.738938078706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45952.738938078706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45952.738938078706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45952.738938078706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45952.738938078706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45952.738938078706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45952.738938078706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45952.738938078706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45952.738938078706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45952.738938078706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45952.738938078706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45952.738938078706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45952.738938078706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45952.738938078706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45952.738938078706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45952.738938078706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45952.738938078706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45952.738938078706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45952.738938078706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45952.738938078706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45952.738938078706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45952.738938078706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45952.738938078706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45952.738938078706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45952.738938078706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45952.738938078706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45952.738938078706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45952.738938078706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45952.738938078706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45952.738938078706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45952.738938078706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45952.738938078706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45952.738938078706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45952.738938078706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45952.738938078706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45952.738938078706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45952.738938078706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45952.738938078706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45952.738938078706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45952.738938078706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45952.738938078706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45952.738938078706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45952.738938078706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45952.738938078706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45952.738938078706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45952.738938078706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45952.738938078706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45952.738938078706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45952.738938078706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45952.738938078706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45952.738938078706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45952.738938078706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45952.738938078706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45952.738938078706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45952.738938078706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45952.738938078706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45952.738938078706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45952.738938078706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45952.738938078706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45952.738938078706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45952.738938078706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45952.738938078706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45952.738938078706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45952.738938078706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45952.738938078706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45952.738938078706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45952.738938078706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45952.738938078706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45952.738938078706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45952.738938078706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45952.738938078706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45952.738938078706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45952.738938078706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45952.738938078706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45952.738938078706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45952.738938078706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45952.738938078706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45952.738938078706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45952.738938078706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45952.738938078706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45952.738938078706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45952.738938078706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45952.738938078706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45952.738938078706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45952.738938078706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45952.738938078706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45952.738938078706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45952.738938078706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45952.738938078706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45952.738938078706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45952.738938078706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45952.738938078706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45952.738938078706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45952.738938078706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45952.738938078706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45952.738938078706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45952.738938078706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45952.738938078706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45952.738938078706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45952.738938078706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45952.738938078706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45952.738938078706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45952.738938078706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45952.738938078706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45952.738938078706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45952.738938078706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45952.738938078706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45952.738938078706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45952.738938078706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45952.738938078706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45952.738938078706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45952.738938078706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45952.738938078706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45952.738938078706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45952.738938078706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45952.738938078706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45952.738938078706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45952.738938078706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45952.738938078706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45952.738938078706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45952.738938078706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45952.738938078706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45952.738938078706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45952.738938078706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45952.738938078706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45952.738938078706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45952.738938078706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45952.738938078706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45952.738938078706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45952.738938078706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45952.738938078706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45952.738938078706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45952.738938078706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45952.738938078706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45952.738938078706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45952.738938078706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45952.738938078706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45952.738938078706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45952.738938078706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45952.738938078706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45952.738938078706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45952.738938078706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45952.738938078706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45952.738938078706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45952.738938078706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45952.738938078706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45952.738938078706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45952.738938078706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45952.738938078706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45952.738938078706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45952.738938078706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45952.738938078706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45952.738938078706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45952.738938078706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45952.738938078706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45952.738938078706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45952.738938078706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45952.738938078706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45952.738938078706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45952.738938078706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45952.738938078706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45952.738938078706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45952.738938078706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45952.738938078706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45952.738938078706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45952.738938078706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45952.738938078706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45952.738938078706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45952.738938078706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45952.738938078706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45952.738938078706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45952.738938078706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45952.738938078706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45952.738938078706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45952.738938078706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45952.738938078706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45952.738938078706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45952.738938078706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45952.738938078706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45952.738938078706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45952.738938078706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45952.738938078706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45952.738938078706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45952.738938078706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45952.738938078706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45952.738938078706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45952.738938078706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45952.738938078706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45952.738938078706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45952.738938078706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45952.738938078706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45952.738938078706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45952.738938078706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45952.738938078706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45952.738938078706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45952.738938078706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45952.738938078706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45952.738938078706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45952.738938078706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45952.738938078706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45952.738938078706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45952.738938078706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45952.738938078706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45952.738938078706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45952.738938078706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45952.738938078706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45952.738938078706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45952.738938078706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45952.738938078706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45952.738938078706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45952.738938078706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45952.738938078706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45952.738938078706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45952.738938078706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45952.738938078706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45952.738938078706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45952.738938078706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45952.738938078706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45952.738938078706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45952.738938078706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45952.738938078706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45952.738938078706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45952.738938078706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45952.738938078706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45952.738938078706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45952.738938078706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45952.738938078706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45952.738938078706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45952.738938078706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45952.738938078706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45952.738938078706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45952.738938078706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45952.738938078706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45952.738938078706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45952.738938078706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45952.738938078706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45952.738938078706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45952.738938078706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45952.738938078706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45952.738938078706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45952.738938078706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45952.738938078706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45952.738938078706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45952.738938078706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45952.738938078706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45952.738938078706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45952.738938078706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45952.738938078706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45952.738938078706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45952.738938078706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45952.738938078706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45952.738938078706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45952.738938078706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45952.738938078706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45952.738938078706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45952.738938078706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45952.738938078706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45952.738938078706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45952.738938078706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45952.738938078706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45952.738938078706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45952.738938078706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45952.738938078706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45952.738938078706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45952.738938078706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45952.738938078706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45952.738938078706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45952.738938078706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45952.738938078706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45952.738938078706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45952.738938078706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45952.738938078706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45952.738938078706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45952.738938078706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45952.738938078706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45952.738938078706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45952.738938078706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45952.738938078706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45952.738938078706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45952.738938078706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45952.738938078706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45952.738938078706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45952.738938078706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45952.738938078706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45952.738938078706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45952.738938078706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45952.738938078706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45952.738938078706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45952.738938078706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45952.738938078706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45952.738938078706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45952.738938078706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45952.738938078706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45952.738938078706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45952.738938078706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45952.738938078706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45952.738938078706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45952.738938078706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45952.738938078706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45952.738938078706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45952.738938078706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45952.738938078706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45952.738938078706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45952.738938078706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45952.738938078706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45952.738938078706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45952.738938078706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45952.738938078706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45952.738938078706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45952.738938078706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45952.738938078706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45952.738938078706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45952.738938078706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45952.738938078706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45952.738938078706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45952.738938078706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45952.738938078706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45952.738938078706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45952.738938078706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45952.738938078706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45952.738938078706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45952.738938078706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45952.738938078706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45952.738938078706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45952.738938078706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45952.738938078706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45952.738938078706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45952.738938078706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45952.738938078706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45952.738938078706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45952.738938078706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45952.738938078706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45952.738938078706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45952.738938078706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45952.738938078706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45952.738938078706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45952.738938078706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45952.738938078706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45952.738938078706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45952.738938078706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45952.738938078706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45952.738938078706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45952.738938078706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45952.738938078706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45952.738938078706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45952.738938078706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45952.738938078706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45952.738938078706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45952.738938078706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45952.738938078706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45952.738938078706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45952.738938078706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45952.738938078706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45952.738938078706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45952.738938078706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45952.738938078706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45952.738938078706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45952.738938078706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45952.738938078706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45952.738938078706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45952.738938078706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45952.738938078706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45952.738938078706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45952.738938078706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45952.738938078706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45952.738938078706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45952.738938078706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45952.738938078706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45952.738938078706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45952.738938078706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45952.738938078706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45952.738938078706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45952.738938078706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45952.738938078706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45952.738938078706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45952.738938078706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45952.738938078706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45952.738938078706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45952.738938078706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45952.738938078706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45952.738938078706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45952.738938078706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45952.738938078706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45952.738938078706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45952.738938078706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45952.738938078706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45952.738938078706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45952.738938078706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45952.738938078706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45952.738938078706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45952.738938078706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45952.738938078706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45952.738938078706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45952.738938078706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45952.738938078706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45952.738938078706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45952.738938078706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45952.738938078706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45952.738938078706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45952.738938078706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45952.738938078706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45952.738938078706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45952.738938078706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45952.738938078706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45952.738938078706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45952.738938078706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45952.738938078706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45952.738938078706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45952.738938078706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45952.738938078706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45952.738938078706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45952.738938078706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45952.738938078706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45952.738938078706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45952.738938078706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45952.738938078706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45952.738938078706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45952.738938078706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45952.738938078706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45952.738938078706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45952.738938078706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45952.738938078706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45952.738938078706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45952.738938078706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45952.738938078706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45952.738938078706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45952.738938078706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45952.738938078706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45952.738938078706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45952.738938078706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45952.738938078706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45952.738938078706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45952.738938078706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45952.738938078706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45952.738938078706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45952.738938078706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45952.738938078706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45952.738938078706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45952.738938078706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45952.738938078706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45952.738938078706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45952.738938078706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45952.738938078706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45952.738938078706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45952.738938078706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45952.738938078706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45952.738938078706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45952.738938078706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45952.738938078706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45952.738938078706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45952.738938078706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45952.738938078706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45952.738938078706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45952.738938078706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45952.738938078706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45952.738938078706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45952.738938078706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45952.738938078706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45952.738938078706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45952.738938078706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45952.738938078706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45952.738938078706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45952.738938078706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45952.738938078706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45952.738938078706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45952.738938078706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45952.738938078706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45952.738938078706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45952.738938078706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45952.738938078706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45952.738938078706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45952.738938078706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45952.738938078706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45952.738938078706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45952.738938078706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45952.738938078706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45952.738938078706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45952.738938078706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45952.738938078706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45952.738938078706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45952.738938078706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45952.738938078706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45952.738938078706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45952.738938078706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45952.738938078706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45952.738938078706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45952.738938078706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45952.738938078706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45952.738938078706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45952.738938078706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45952.738938078706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45952.738938078706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45952.738938078706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45952.738938078706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45952.738938078706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45952.738938078706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45952.738938078706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45952.738938078706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45952.738938078706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45952.738938078706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45952.738938078706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45952.738938078706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45952.738938078706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45952.738938078706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45952.738938078706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45952.738938078706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45952.738938078706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45952.738938078706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45952.738938078706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45952.738938078706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45952.738938078706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45952.738938078706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45952.738938078706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45952.738938078706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45952.738938078706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45952.738938078706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45952.738938078706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45952.738938078706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45952.738938078706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45952.738938078706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45952.738938078706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45952.738938078706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45952.738938078706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45952.738938078706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45952.738938078706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45952.738938078706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45952.738938078706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45952.738938078706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45952.738938078706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45952.738938078706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45952.738938078706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45952.738938078706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45952.738938078706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45952.738938078706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45952.738938078706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45952.738938078706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45952.738938078706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45952.738938078706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45952.738938078706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45952.738938078706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45952.738938078706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45952.738938078706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45952.738938078706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45952.738938078706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45952.738938078706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45952.738938078706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45952.738938078706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45952.738938078706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45952.738938078706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45952.738938078706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45952.738938078706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45952.738938078706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45952.738938078706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45952.738938078706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45952.738938078706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45952.738938078706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45952.738938078706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45952.738938078706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45952.738938078706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45952.738938078706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45952.738938078706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45952.738938078706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45952.738938078706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45952.738938078706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45952.738938078706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45952.738938078706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45952.738938078706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45952.738938078706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45952.738938078706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45952.738938078706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45952.738938078706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45952.738938078706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45952.738938078706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45952.738938078706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45952.738938078706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45952.738938078706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45952.738938078706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45952.738938078706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45952.738938078706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45952.738938078706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45952.738938078706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45952.738938078706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45952.738938078706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45952.738938078706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45952.738938078706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45952.738938078706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45952.738938078706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45952.738938078706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45952.738938078706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45952.738938078706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45952.738938078706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45952.738938078706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45952.738938078706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45952.738938078706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45952.738938078706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45952.738938078706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45952.738938078706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45952.738938078706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45952.738938078706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45952.738938078706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45952.738938078706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45952.738938078706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45952.738938078706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45952.738938078706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45952.738938078706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45952.738938078706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45952.738938078706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45952.738938078706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45952.738938078706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45952.738938078706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45952.738938078706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45952.738938078706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45952.738938078706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45952.738938078706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45952.738938078706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45952.738938078706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45952.738938078706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45952.738938078706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45952.738938078706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45952.738938078706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45952.738938078706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45952.738938078706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45952.738938078706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45952.738938078706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45952.738938078706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45952.738938078706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45952.738938078706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45952.738938078706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45952.738938078706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45952.738938078706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45952.738938078706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45952.738938078706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45952.738938078706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45952.738938078706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45952.738938078706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45952.738938078706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45952.738938078706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45952.738938078706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45952.738938078706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45952.738938078706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45952.738938078706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45952.738938078706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45952.738938078706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45952.738938078706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45952.738938078706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45952.738938078706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45952.738938078706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45952.738938078706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45952.738938078706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45952.738938078706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45952.738938078706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45952.738938078706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45952.738938078706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45952.738938078706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45952.738938078706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45952.738938078706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45952.738938078706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45952.738938078706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45952.738938078706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45952.738938078706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45952.738938078706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45952.738938078706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45952.738938078706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45952.738938078706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45952.738938078706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45952.738938078706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45952.738938078706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45952.738938078706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45952.738938078706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45952.738938078706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45952.738938078706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45952.738938078706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45952.738938078706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45952.738938078706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45952.738938078706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45952.738938078706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45952.738938078706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45952.738938078706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45952.738938078706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45952.738938078706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45952.738938078706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45952.738938078706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45952.738938078706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45952.738938078706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45952.738938078706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45952.738938078706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45952.738938078706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45952.738938078706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45952.738938078706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45952.738938078706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45952.738938078706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45952.738938078706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45952.738938078706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45952.738938078706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45952.738938078706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45952.738938078706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45952.738938078706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45952.738938078706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45952.738938078706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45952.738938078706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45952.738938078706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45952.738938078706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45952.738938078706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45952.738938078706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45952.738938078706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45952.738938078706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45952.738938078706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45952.738938078706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45952.738938078706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45952.738938078706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45952.738938078706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45952.738938078706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45952.738938078706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45952.738938078706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45952.738938078706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45952.738938078706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45952.738938078706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45952.738938078706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45952.738938078706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45952.738938078706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45952.738938078706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45952.738938078706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45952.738938078706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45952.738938078706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45952.738938078706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45952.738938078706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45952.738938078706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45952.738938078706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45952.738938078706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45952.738938078706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45952.738938078706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45952.738938078706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45952.738938078706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45952.738938078706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45952.738938078706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45952.738938078706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45952.738938078706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45952.738938078706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45952.738938078706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45952.738938078706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45952.738938078706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45952.738938078706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45952.738938078706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45952.738938078706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45952.738938078706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45952.738938078706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45952.738938078706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45952.738938078706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45952.738938078706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45952.738938078706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45952.738938078706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45952.738938078706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45952.738938078706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45952.738938078706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45952.738938078706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45952.738938078706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45952.738938078706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45952.738938078706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45952.738938078706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45952.738938078706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45952.738938078706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45952.738938078706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45952.738938078706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45952.738938078706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45952.738938078706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45952.738938078706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45952.738938078706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45952.738938078706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45952.738938078706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45952.738938078706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45952.738938078706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45952.738938078706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45952.738938078706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45952.738938078706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45952.738938078706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45952.738938078706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45952.738938078706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45952.738938078706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45952.738938078706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45952.738938078706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45952.738938078706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45952.738938078706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45952.738938078706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45952.738938078706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45952.738938078706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45952.738938078706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45952.738938078706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45952.738938078706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45952.738938078706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45952.738938078706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45952.738938078706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45952.738938078706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45952.738938078706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45952.738938078706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45952.738938078706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45952.738938078706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45952.738938078706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45952.738938078706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45952.738938078706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45952.738938078706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45952.738938078706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45952.738938078706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45952.738938078706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45952.738938078706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45952.738938078706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45952.738938078706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45952.738938078706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45952.738938078706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45952.738938078706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45952.738938078706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45952.738938078706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45952.738938078706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45952.738938078706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45952.738938078706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45952.738938078706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45952.738938078706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45952.738938078706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45952.738938078706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45952.738938078706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45952.738938078706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45952.738938078706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45952.738938078706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45952.738938078706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45952.738938078706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45952.738938078706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45952.738938078706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45952.738938078706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45952.738938078706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45952.738938078706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45952.738938078706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45952.738938078706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45952.738938078706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45952.738938078706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45952.738938078706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45952.738938078706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45952.738938078706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45952.738938078706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45952.738938078706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45952.738938078706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45952.738938078706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45952.738938078706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45952.738938078706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45952.738938078706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45952.738938078706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45952.738938078706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45952.738938078706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45952.738938078706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45952.738938078706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45952.738938078706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45952.738938078706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45952.738938078706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45952.738938078706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45952.738938078706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45952.738938078706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45952.738938078706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45952.738938078706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45952.738938078706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45952.738938078706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45952.738938078706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45952.738938078706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45952.738938078706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45952.738938078706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45952.738938078706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45952.738938078706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45952.738938078706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45952.738938078706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45952.738938078706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45952.738938078706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45952.738938078706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45952.738938078706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45952.738938078706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45952.738938078706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45952.738938078706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45952.738938078706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45952.738938078706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45952.738938078706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45952.738938078706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45952.738938078706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45952.738938078706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45952.738938078706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45952.738938078706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45952.738938078706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45952.738938078706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45952.738938078706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45952.738938078706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45952.738938078706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45952.738938078706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45952.738938078706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45952.738938078706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45952.738938078706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45952.738938078706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45952.738938078706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45952.738938078706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45952.738938078706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45952.738938078706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45952.738938078706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45952.738938078706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45952.738938078706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45952.738938078706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45952.738938078706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45952.738938078706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45952.738938078706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45952.738938078706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45952.738938078706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45952.738938078706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45952.738938078706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45952.738938078706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45952.738938078706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45952.738938078706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45952.738938078706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45952.738938078706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45952.738938078706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45952.738938078706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45952.738938078706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45952.738938078706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45952.738938078706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45952.738938078706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45952.738938078706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45952.738938078706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45952.738938078706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45952.738938078706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45952.738938078706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45952.738938078706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45952.738938078706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45952.738938078706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45952.738938078706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45952.738938078706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45952.738938078706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45952.738938078706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45952.738938078706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45952.738938078706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45952.738938078706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45952.738938078706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45952.738938078706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45952.738938078706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45952.738938078706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45952.738938078706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45952.738938078706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45952.738938078706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45952.738938078706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45952.738938078706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45952.738938078706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45952.738938078706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45952.738938078706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45952.738938078706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45952.738938078706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45952.738938078706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45952.738938078706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45952.738938078706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45952.738938078706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45952.738938078706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45952.738938078706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45952.738938078706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45952.738938078706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45952.738938078706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45952.738938078706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45952.738938078706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45952.738938078706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45952.738938078706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45952.738938078706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45952.738938078706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45952.738938078706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45952.738938078706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45952.738938078706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45952.738938078706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45952.738938078706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45952.738938078706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45952.738938078706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45952.738938078706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45952.738938078706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45952.738938078706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45952.738938078706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45952.738938078706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45952.738938078706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45952.738938078706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45952.738938078706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45952.738938078706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45952.738938078706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45952.738938078706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45952.738938078706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45952.738938078706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45952.738938078706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45952.738938078706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45952.738938078706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45952.738938078706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45952.738938078706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45952.738938078706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45952.738938078706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45952.738938078706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45952.738938078706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45952.738938078706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45952.738938078706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45952.738938078706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45952.738938078706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45952.738938078706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45952.738938078706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45952.738938078706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45952.738938078706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45952.738938078706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45952.738938078706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45952.738938078706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45952.738938078706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45952.738938078706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45952.738938078706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45952.738938078706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45952.738938078706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45952.738938078706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45952.738938078706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45952.738938078706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45952.738938078706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45952.738938078706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45952.738938078706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45952.738938078706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45952.738938078706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45952.738938078706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45952.738938078706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45952.738938078706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45952.738938078706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45952.738938078706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45952.738938078706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45952.738938078706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45952.738938078706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45952.738938078706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45952.738938078706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45952.738938078706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45952.738938078706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45952.738938078706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45952.738938078706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45952.738938078706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45952.738938078706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45952.738938078706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45952.738938078706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45952.738938078706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45952.738938078706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45952.738938078706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45952.738938078706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45952.738938078706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45952.738938078706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45952.738938078706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45952.738938078706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45952.738938078706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45952.738938078706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45952.738938078706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45952.738938078706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45952.738938078706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45952.738938078706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45952.738938078706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45952.738938078706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45952.738938078706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45952.738938078706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45952.738938078706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45952.738938078706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45952.738938078706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45952.738938078706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45952.738938078706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45952.738938078706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45952.738938078706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45952.738938078706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45952.738938078706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45952.738938078706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45952.738938078706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45952.738938078706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45952.738938078706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45952.738938078706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45952.738938078706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45952.738938078706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45952.738938078706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45952.738938078706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45952.738938078706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45952.738938078706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45952.738938078706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45952.738938078706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45952.738938078706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45952.738938078706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45952.738938078706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45952.738938078706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45952.738938078706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45952.738938078706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45952.738938078706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45952.738938078706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45952.738938078706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45952.738938078706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45952.738938078706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45952.738938078706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45952.738938078706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45952.738938078706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45952.738938078706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45952.738938078706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45952.738938078706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45952.738938078706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45952.738938078706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45952.738938078706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45952.738938078706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45952.738938078706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45952.738938078706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45952.738938078706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45952.738938078706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45952.738938078706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45952.738938078706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45952.738938078706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45952.738938078706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45952.738938078706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45952.738938078706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45952.738938078706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45952.738938078706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45952.738938078706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45952.738938078706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45952.738938078706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45952.738938078706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45952.738938078706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45952.738938078706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45952.738938078706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45952.738938078706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45952.738938078706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45952.738938078706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45952.738938078706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45952.738938078706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45952.738938078706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45952.738938078706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45952.738938078706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45952.738938078706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45952.738938078706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45952.738938078706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45952.738938078706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45952.738938078706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45952.738938078706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45952.738938078706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45952.738938078706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45952.738938078706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45952.738938078706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45952.738938078706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45952.738938078706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45952.738938078706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45952.738938078706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45952.738938078706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45952.738938078706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45952.738938078706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45952.738938078706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45952.738938078706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45952.738938078706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45952.738938078706</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249.25822048611008</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45952.738938078706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45952.738938078706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45952.738938078706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45952.738938078706</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45952.738938078706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45952.738938078706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45952.738938078706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45952.738938078706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45952.738938078706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45952.738938078706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45952.738938078706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45952.738938078706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45952.738938078706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45952.738938078706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45952.738938078706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45952.738938078706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45952.738938078706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45952.738938078706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45952.738938078706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45952.738938078706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45952.738938078706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45952.738938078706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45952.738938078706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45952.738938078706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45952.738938078706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45952.738938078706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45952.738938078706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45952.738938078706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45952.738938078706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45952.738938078706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45952.738938078706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45952.738938078706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45952.738938078706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45952.738938078706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45952.738938078706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45952.738938078706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45952.738938078706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45952.738938078706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45952.738938078706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45952.738938078706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45952.738938078706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45952.738938078706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45952.738938078706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45952.738938078706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45952.738938078706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45952.738938078706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45952.738938078706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45952.738938078706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45952.738938078706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45952.738938078706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45952.738938078706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45952.738938078706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45952.738938078706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45952.738938078706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45952.738938078706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45952.738938078706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45952.738938078706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45952.738938078706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45952.738938078706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45952.738938078706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45952.738938078706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45952.738938078706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45952.738938078706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45952.738938078706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45952.738938078706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45952.738938078706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45952.738938078706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45952.738938078706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45952.738938078706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45952.738938078706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45952.738938078706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45952.738938078706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45952.738938078706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45952.738938078706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45952.738938078706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45952.738938078706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45952.738938078706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45952.738938078706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45952.738938078706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45952.738938078706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45952.738938078706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45952.738938078706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45952.738938078706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45952.738938078706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45952.738938078706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45952.738938078706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45952.738938078706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45952.738938078706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45952.738938078706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45952.738938078706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45952.738938078706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45952.738938078706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45952.738938078706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45952.738938078706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45952.738938078706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45952.738938078706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45952.738938078706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45952.738938078706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45952.738938078706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45952.738938078706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45952.738938078706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45952.738938078706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45952.738938078706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45952.738938078706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45952.738938078706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45952.738938078706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45952.738938078706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45952.738938078706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45952.738938078706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45952.738938078706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45952.738938078706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45952.738938078706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45952.738938078706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45952.738938078706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45952.738938078706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45952.738938078706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45952.738938078706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45952.738938078706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45952.738938078706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45952.738938078706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45952.738938078706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45952.738938078706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45952.738938078706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45952.738938078706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45952.738938078706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45952.738938078706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45952.738938078706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45952.738938078706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45952.738938078706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45952.738938078706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45952.738938078706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45952.738938078706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45952.738938078706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45952.738938078706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45952.738938078706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45952.738938078706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45952.738938078706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45952.738938078706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45952.738938078706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45952.738938078706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45952.738938078706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45952.738938078706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45952.738938078706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45952.738938078706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45952.738938078706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45952.738938078706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45952.738938078706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45952.738938078706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45952.738938078706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45952.738938078706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45952.738938078706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45952.738938078706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45952.738938078706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45952.738938078706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45952.738938078706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45952.738938078706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45952.738938078706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45952.738938078706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45952.738938078706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45952.738938078706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45952.738938078706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45952.738938078706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45952.738938078706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45952.738938078706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45952.738938078706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45952.738938078706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45952.738938078706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45952.738938078706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45952.738938078706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45952.738938078706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45952.738938078706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45952.738938078706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45952.738938078706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45952.738938078706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45952.738938078706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45952.738938078706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45952.738938078706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45952.738938078706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45952.738938078706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45952.738938078706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45952.738938078706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45952.738938078706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45952.738938078706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45952.738938078706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45952.738938078706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45952.738938078706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45952.738938078706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45952.738938078706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45952.738938078706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45952.738938078706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45952.738938078706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45952.738938078706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45952.738938078706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45952.738938078706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45952.738938078706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45952.738938078706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45952.738938078706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45952.738938078706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45952.738938078706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45952.738938078706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45952.738938078706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45952.738938078706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45952.738938078706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45952.738938078706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45952.738938078706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45952.738938078706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45952.738938078706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45952.738938078706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45952.738938078706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45952.738938078706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45952.738938078706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45952.738938078706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45952.738938078706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45952.738938078706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45952.738938078706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45952.738938078706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45952.738938078706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45952.738938078706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45952.738938078706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45952.738938078706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45952.738938078706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45952.738938078706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45952.738938078706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45952.738938078706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45952.738938078706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45952.738938078706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45952.738938078706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45952.738938078706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45952.738938078706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45952.738938078706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45952.738938078706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45952.738938078706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45952.738938078706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45952.738938078706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45952.738938078706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45952.738938078706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45952.738938078706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45952.738938078706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45952.738938078706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45952.738938078706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45952.738938078706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45952.738938078706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45952.738938078706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45952.738938078706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45952.738938078706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45952.738938078706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45952.738938078706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45952.738938078706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45952.738938078706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45952.738938078706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45952.738938078706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45952.738938078706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45952.738938078706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45952.738938078706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45952.738938078706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45952.738938078706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45952.738938078706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45952.738938078706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45952.738938078706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45952.738938078706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45952.738938078706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45952.738938078706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45952.738938078706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45952.738938078706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45952.738938078706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45952.738938078706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45952.738938078706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45952.738938078706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45952.738938078706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45952.738938078706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45952.738938078706</v>
      </c>
      <c r="H273" s="125"/>
      <c r="I273" s="121" t="str">
        <f>IFERROR(VLOOKUP(D273,DB!A:F,6,0),"")</f>
        <v/>
      </c>
      <c r="J273" s="121" t="str">
        <f>IFERROR(VLOOKUP(D273,DB!A:G,7,0),"")</f>
        <v/>
      </c>
      <c r="K273" s="127"/>
      <c r="L273" s="123" t="str">
        <f>IFERROR(VLOOKUP(D273,DB!A:I,9,0),"")</f>
        <v/>
      </c>
    </row>
    <row r="274" spans="1:12" ht="15" customHeight="1">
      <c r="A274" s="128"/>
      <c r="B274" s="128" t="str">
        <f>IFERROR(VLOOKUP(D274,DB!A:K,11,0),"")</f>
        <v/>
      </c>
      <c r="C274" s="129"/>
      <c r="D274" s="130"/>
      <c r="E274" s="131"/>
      <c r="F274" s="132"/>
      <c r="G274" s="133">
        <f ca="1">IFERROR(NOW()-F274,"")</f>
        <v>45952.738938078706</v>
      </c>
      <c r="H274" s="132"/>
      <c r="I274" s="128" t="str">
        <f>IFERROR(VLOOKUP(D274,DB!A:F,6,0),"")</f>
        <v/>
      </c>
      <c r="J274" s="128" t="str">
        <f>IFERROR(VLOOKUP(D274,DB!A:G,7,0),"")</f>
        <v/>
      </c>
      <c r="K274" s="134"/>
      <c r="L274" s="130" t="str">
        <f>IFERROR(VLOOKUP(D274,DB!A:I,9,0),"")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60.906877893517958</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26.550060763889633</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7.9673640046312357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4.0778269675938645</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3</v>
      </c>
      <c r="D6" s="154" t="s">
        <v>38330</v>
      </c>
      <c r="E6" s="154" t="s">
        <v>38998</v>
      </c>
      <c r="F6" s="155">
        <v>45952.653020833335</v>
      </c>
      <c r="G6" s="156">
        <f ca="1">IFERROR(NOW()-F6,"")</f>
        <v>8.5917245371092577E-2</v>
      </c>
      <c r="H6" s="155">
        <v>45952.647175925929</v>
      </c>
      <c r="I6" s="154" t="str">
        <f>IFERROR(VLOOKUP(D6,DB!A:F,6,0),"")</f>
        <v>SCECO</v>
      </c>
      <c r="J6" s="154" t="str">
        <f>IFERROR(VLOOKUP(D6,DB!A:G,7,0),"")</f>
        <v>Good</v>
      </c>
      <c r="K6" s="154" t="s">
        <v>39097</v>
      </c>
      <c r="L6" s="154" t="str">
        <f>IFERROR(VLOOKUP(D6,DB!A:I,9,0),"")</f>
        <v>Latis</v>
      </c>
    </row>
    <row r="7" spans="1:13" ht="15">
      <c r="A7" s="161"/>
      <c r="B7" s="161" t="str">
        <f>IFERROR(VLOOKUP(D7,DB!A:K,11,0),"")</f>
        <v/>
      </c>
      <c r="C7" s="161"/>
      <c r="D7" s="161"/>
      <c r="E7" s="161"/>
      <c r="F7" s="162"/>
      <c r="G7" s="163">
        <f ca="1">IFERROR(NOW()-F7,"")</f>
        <v>45952.738938078706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45952.738938078706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45952.738938078706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45952.738938078706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45952.738938078706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45952.738938078706</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45952.738938078706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45952.738938078706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45952.738938078706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45952.738938078706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45952.738938078706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45952.738938078706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45952.738938078706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45952.738938078706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45952.738938078706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45952.738938078706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45952.738938078706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45952.738938078706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45952.738938078706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45952.738938078706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45952.738938078706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45952.738938078706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45952.738938078706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45952.738938078706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45952.738938078706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45952.738938078706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45952.738938078706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45952.738938078706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45952.738938078706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45952.738938078706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45952.738938078706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45952.738938078706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45952.738938078706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45952.738938078706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45952.738938078706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45952.738938078706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45952.738938078706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45952.738938078706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45952.738938078706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45952.738938078706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45952.738938078706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45952.738938078706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45952.738938078706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45952.738938078706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45952.738938078706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45952.738938078706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45952.738938078706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45952.738938078706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45952.738938078706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45952.738938078706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45952.738938078706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45952.738938078706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45952.738938078706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45952.738938078706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45952.738938078706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45952.738938078706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45952.738938078706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45952.738938078706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45952.738938078706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45952.738938078706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45952.738938078706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45952.738938078706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45952.738938078706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45952.738938078706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45952.738938078706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45952.738938078706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45952.738938078706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45952.738938078706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45952.738938078706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45952.738938078706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45952.738938078706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45952.738938078706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45952.738938078706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45952.738938078706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45952.738938078706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45952.738938078706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45952.738938078706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45952.738938078706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45952.738938078706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45952.738938078706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45952.738938078706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45952.738938078706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45952.738938078706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45952.738938078706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45952.738938078706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45952.738938078706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45952.738938078706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45952.738938078706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45952.738938078706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45952.738938078706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45952.738938078706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45952.738938078706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45952.738938078706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45952.738938078706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45952.738938078706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45952.738938078706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45952.738938078706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45952.738938078706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45952.738938078706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45952.738938078706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45952.738938078706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45952.738938078706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45952.738938078706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45952.738938078706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45952.738938078706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45952.738938078706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45952.738938078706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45952.738938078706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45952.738938078706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45952.738938078706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45952.738938078706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45952.738938078706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45952.738938078706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45952.738938078706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45952.738938078706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45952.738938078706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45952.738938078706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45952.738938078706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45952.738938078706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45952.738938078706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45952.738938078706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45952.738938078706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45952.738938078706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45952.738938078706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45952.738938078706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45952.738938078706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45952.738938078706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45952.738938078706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45952.738938078706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45952.738938078706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45952.738938078706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45952.738938078706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45952.738938078706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45952.738938078706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45952.738938078706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45952.738938078706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45952.738938078706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45952.738938078706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45952.738938078706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45952.738938078706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45952.738938078706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45952.738938078706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45952.738938078706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45952.738938078706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45952.738938078706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45952.738938078706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45952.738938078706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45952.738938078706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45952.738938078706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45952.738938078706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45952.738938078706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45952.738938078706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45952.738938078706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45952.738938078706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45952.738938078706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45952.738938078706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45952.738938078706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45952.738938078706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45952.738938078706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45952.738938078706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45952.738938078706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45952.738938078706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45952.738938078706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45952.738938078706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45952.738938078706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45952.738938078706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45952.738938078706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45952.738938078706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45952.738938078706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45952.738938078706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45952.738938078706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45952.738938078706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45952.738938078706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45952.738938078706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45952.738938078706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45952.738938078706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45952.738938078706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45952.738938078706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45952.738938078706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45952.738938078706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45952.738938078706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45952.738938078706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45952.738938078706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45952.738938078706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45952.738938078706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45952.738938078706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45952.738938078706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45952.738938078706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45952.738938078706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45952.738938078706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45952.738938078706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45952.738938078706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45952.738938078706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45952.738938078706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45952.738938078706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45952.738938078706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45952.738938078706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45952.738938078706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45952.738938078706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45952.738938078706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45952.738938078706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45952.738938078706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45952.738938078706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45952.738938078706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45952.738938078706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45952.738938078706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45952.738938078706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45952.738938078706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45952.738938078706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45952.738938078706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45952.738938078706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45952.738938078706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45952.738938078706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45952.738938078706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45952.738938078706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45952.738938078706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45952.738938078706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45952.738938078706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45952.738938078706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45952.738938078706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45952.738938078706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45952.738938078706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45952.738938078706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45952.738938078706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45952.738938078706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45952.738938078706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45952.738938078706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45952.738938078706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45952.738938078706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45952.738938078706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45952.738938078706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45952.738938078706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45952.738938078706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45952.738938078706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45952.738938078706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45952.738938078706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45952.738938078706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45952.738938078706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45952.738938078706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45952.738938078706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45952.738938078706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45952.738938078706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45952.738938078706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45952.738938078706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45952.738938078706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45952.738938078706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45952.738938078706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45952.738938078706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45952.738938078706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45952.738938078706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45952.738938078706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45952.738938078706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45952.738938078706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45952.738938078706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45952.738938078706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45952.738938078706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45952.738938078706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45952.738938078706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45952.738938078706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45952.738938078706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45952.738938078706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45952.738938078706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45952.738938078706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45952.738938078706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45952.738938078706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45952.738938078706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45952.738938078706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45952.738938078706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45952.738938078706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45952.738938078706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45952.738938078706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45952.738938078706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45952.738938078706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45952.738938078706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45952.738938078706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45952.738938078706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45952.738938078706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45952.738938078706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45952.738938078706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45952.738938078706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45952.738938078706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45952.738938078706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45952.738938078706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45952.738938078706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45952.738938078706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45952.738938078706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45952.738938078706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45952.738938078706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45952.738938078706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45952.738938078706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45952.738938078706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45952.738938078706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45952.738938078706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45952.738938078706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45952.738938078706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45952.738938078706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45952.738938078706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45952.738938078706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45952.738938078706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45952.738938078706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45952.738938078706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45952.738938078706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45952.738938078706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45952.738938078706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45952.738938078706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45952.738938078706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45952.738938078706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45952.738938078706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45952.738938078706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45952.738938078706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45952.738938078706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45952.738938078706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45952.738938078706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45952.738938078706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45952.738938078706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45952.738938078706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45952.738938078706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45952.738938078706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45952.738938078706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45952.738938078706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45952.738938078706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45952.738938078706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45952.738938078706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45952.738938078706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45952.738938078706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45952.738938078706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45952.738938078706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45952.738938078706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45952.738938078706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45952.738938078706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45952.738938078706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45952.738938078706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45952.738938078706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45952.738938078706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45952.738938078706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45952.738938078706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45952.738938078706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45952.738938078706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45952.738938078706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45952.738938078706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45952.738938078706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45952.738938078706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45952.738938078706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45952.738938078706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45952.738938078706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45952.738938078706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45952.738938078706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45952.738938078706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45952.738938078706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45952.738938078706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45952.738938078706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45952.738938078706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45952.738938078706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45952.738938078706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45952.738938078706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45952.738938078706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45952.738938078706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45952.738938078706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45952.738938078706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45952.738938078706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45952.738938078706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45952.738938078706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45952.738938078706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45952.738938078706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45952.738938078706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45952.738938078706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45952.738938078706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45952.738938078706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45952.738938078706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45952.738938078706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45952.738938078706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45952.738938078706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45952.738938078706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45952.738938078706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45952.738938078706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45952.738938078706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45952.738938078706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45952.738938078706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45952.738938078706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45952.738938078706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45952.738938078706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45952.738938078706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45952.738938078706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45952.738938078706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45952.738938078706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45952.738938078706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45952.738938078706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45952.738938078706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45952.738938078706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45952.738938078706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45952.738938078706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45952.738938078706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45952.738938078706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45952.738938078706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45952.738938078706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45952.738938078706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45952.738938078706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45952.738938078706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45952.738938078706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45952.738938078706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45952.738938078706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45952.738938078706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45952.738938078706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45952.738938078706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45952.738938078706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45952.738938078706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45952.738938078706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45952.738938078706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45952.738938078706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45952.738938078706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45952.738938078706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45952.738938078706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45952.738938078706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45952.738938078706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45952.738938078706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45952.738938078706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45952.738938078706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45952.738938078706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45952.738938078706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45952.738938078706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45952.738938078706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45952.738938078706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45952.738938078706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45952.738938078706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45952.738938078706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45952.738938078706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45952.738938078706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45952.738938078706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45952.738938078706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45952.738938078706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45952.738938078706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45952.738938078706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45952.738938078706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45952.738938078706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45952.738938078706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45952.738938078706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45952.738938078706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45952.738938078706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45952.738938078706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45952.738938078706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45952.738938078706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45952.738938078706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45952.738938078706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45952.738938078706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45952.738938078706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45952.738938078706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45952.738938078706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45952.738938078706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45952.738938078706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45952.738938078706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45952.738938078706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45952.738938078706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45952.738938078706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45952.738938078706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45952.738938078706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45952.738938078706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45952.738938078706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45952.738938078706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45952.738938078706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45952.738938078706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45952.738938078706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45952.738938078706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45952.738938078706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45952.738938078706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45952.738938078706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45952.738938078706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45952.738938078706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45952.738938078706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45952.738938078706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45952.738938078706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45952.738938078706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45952.738938078706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45952.738938078706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45952.738938078706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45952.738938078706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45952.738938078706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45952.738938078706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45952.738938078706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45952.738938078706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45952.738938078706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45952.738938078706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45952.738938078706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45952.738938078706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45952.738938078706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45952.738938078706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45952.738938078706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45952.738938078706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45952.738938078706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45952.738938078706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45952.738938078706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45952.738938078706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45952.738938078706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45952.738938078706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45952.738938078706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45952.738938078706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45952.738938078706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45952.738938078706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45952.738938078706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45952.738938078706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45952.738938078706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45952.738938078706</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1</v>
      </c>
      <c r="D2" s="105" t="s">
        <v>36580</v>
      </c>
      <c r="E2" s="108" t="s">
        <v>38998</v>
      </c>
      <c r="F2" s="109">
        <v>45952.724236111113</v>
      </c>
      <c r="G2" s="78">
        <f ca="1">IFERROR(NOW()-F2,"-")</f>
        <v>1.4701967593282461E-2</v>
      </c>
      <c r="H2" s="109">
        <v>45952.718449074076</v>
      </c>
      <c r="I2" s="105" t="str">
        <f>IFERROR(VLOOKUP(D2,DB!A:F,6,0),"")</f>
        <v>SCECO</v>
      </c>
      <c r="J2" s="104" t="str">
        <f>IFERROR(VLOOKUP(D2,DB!A:G,7,0),"")</f>
        <v>Dead</v>
      </c>
      <c r="K2" s="110" t="s">
        <v>39099</v>
      </c>
      <c r="L2" s="111" t="str">
        <f>IFERROR(VLOOKUP(D2,DB!A:I,9,0),"")</f>
        <v>Latis</v>
      </c>
    </row>
    <row r="3" spans="1:16383" ht="31.5" customHeight="1">
      <c r="A3" s="106" t="s">
        <v>39100</v>
      </c>
      <c r="B3" s="105" t="str">
        <f>IFERROR(VLOOKUP(D3,DB!A:K,11,0),"")</f>
        <v>R6</v>
      </c>
      <c r="C3" s="107">
        <v>1</v>
      </c>
      <c r="D3" s="105" t="s">
        <v>34704</v>
      </c>
      <c r="E3" s="108" t="s">
        <v>38998</v>
      </c>
      <c r="F3" s="109"/>
      <c r="G3" s="78">
        <f ca="1">IFERROR(NOW()-F3,"-")</f>
        <v>45952.738938078706</v>
      </c>
      <c r="H3" s="109">
        <v>45952.720694444448</v>
      </c>
      <c r="I3" s="105" t="str">
        <f>IFERROR(VLOOKUP(D3,DB!A:F,6,0),"")</f>
        <v>SCECO</v>
      </c>
      <c r="J3" s="104" t="str">
        <f>IFERROR(VLOOKUP(D3,DB!A:G,7,0),"")</f>
        <v>Dead</v>
      </c>
      <c r="K3" s="110" t="s">
        <v>39101</v>
      </c>
      <c r="L3" s="111" t="str">
        <f>IFERROR(VLOOKUP(D3,DB!A:I,9,0),"")</f>
        <v>Latis</v>
      </c>
    </row>
    <row r="4" spans="1:16383" ht="31.5" customHeight="1">
      <c r="A4" s="106"/>
      <c r="B4" s="105" t="str">
        <f>IFERROR(VLOOKUP(D4,DB!A:K,11,0),"")</f>
        <v/>
      </c>
      <c r="C4" s="107"/>
      <c r="D4" s="105"/>
      <c r="E4" s="108"/>
      <c r="F4" s="109"/>
      <c r="G4" s="78">
        <f ca="1">IFERROR(NOW()-F4,"-")</f>
        <v>45952.738938078706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45952.738938078706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45952.738938078706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45952.738938078706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45952.738938078706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45952.738938078706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45952.738938078706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45952.738938078706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45952.738938078706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45952.738938078706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45952.738938078706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45952.738938078706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45952.738938078706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45952.738938078706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45952.738938078706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45952.738938078706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45952.738938078706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45952.738938078706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45952.738938078706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45952.738938078706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45952.738938078706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45952.738938078706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45952.738938078706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45952.738938078706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45952.738938078706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45952.738938078706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45952.738938078706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45952.738938078706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45952.738938078706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45952.738938078706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45952.738938078706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45952.738938078706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45952.738938078706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45952.738938078706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45952.738938078706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45952.738938078706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45952.738938078706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45952.738938078706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45952.738938078706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45952.738938078706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45952.738938078706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45952.738938078706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45952.738938078706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45952.738938078706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45952.738938078706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45952.738938078706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45952.738938078706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45952.738938078706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45952.738938078706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45952.738938078706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45952.738938078706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45952.738938078706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45952.738938078706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45952.738938078706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45952.738938078706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45952.738938078706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45952.738938078706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45952.738938078706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45952.738938078706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45952.738938078706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45952.738938078706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45952.738938078706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45952.738938078706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45952.738938078706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45952.738938078706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45952.738938078706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45952.738938078706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45952.738938078706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45952.738938078706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45952.738938078706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45952.738938078706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45952.738938078706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45952.738938078706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45952.738938078706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45952.738938078706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45952.738938078706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45952.738938078706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45952.738938078706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45952.738938078706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45952.738938078706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45952.738938078706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45952.738938078706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45952.738938078706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45952.738938078706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45952.738938078706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45952.738938078706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45952.738938078706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45952.738938078706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45952.738938078706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45952.738938078706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45952.738938078706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45952.738938078706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45952.738938078706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45952.738938078706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45952.738938078706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45952.738938078706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45952.738938078706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45952.738938078706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45952.738938078706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45952.738938078706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45952.738938078706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45952.738938078706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45952.738938078706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45952.738938078706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45952.738938078706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45952.738938078706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45952.738938078706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45952.738938078706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45952.738938078706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45952.738938078706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45952.738938078706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45952.738938078706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45952.738938078706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45952.738938078706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45952.738938078706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45952.738938078706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45952.738938078706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45952.738938078706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45952.738938078706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45952.738938078706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45952.738938078706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45952.738938078706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45952.738938078706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45952.738938078706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45952.738938078706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45952.738938078706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45952.738938078706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45952.738938078706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45952.738938078706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45952.738938078706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45952.738938078706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45952.738938078706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45952.738938078706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45952.738938078706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45952.738938078706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45952.738938078706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45952.738938078706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45952.738938078706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45952.738938078706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45952.738938078706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45952.738938078706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45952.738938078706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45952.738938078706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45952.738938078706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45952.738938078706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45952.738938078706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45952.738938078706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45952.738938078706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45952.738938078706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45952.738938078706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45952.738938078706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45952.738938078706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45952.738938078706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45952.738938078706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45952.738938078706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45952.738938078706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45952.738938078706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45952.738938078706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45952.738938078706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45952.738938078706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45952.738938078706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45952.738938078706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45952.738938078706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45952.738938078706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45952.738938078706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45952.738938078706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45952.738938078706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45952.738938078706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45952.738938078706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45952.738938078706</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45952.738938078706</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45952.738938078706</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2025-10-22T14:45:36Z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