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62" documentId="13_ncr:1_{F6CB121F-512D-4AA6-A0C1-0FB36C537598}" xr6:coauthVersionLast="47" xr6:coauthVersionMax="47" xr10:uidLastSave="{FB4AAD2D-95BE-407C-82A2-80C71605B8D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9" i="6"/>
  <c r="I9" i="6"/>
  <c r="J9" i="6"/>
  <c r="L9"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<sst xmlns="http://schemas.openxmlformats.org/spreadsheetml/2006/main" count="178596" uniqueCount="39081">
  <si>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</si>
  <si>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</si>
  <si>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</si>
  <si>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</si>
  <si>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</si>
  <si>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</si>
  <si>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</si>
  <si>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</si>
  <si>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</si>
  <si>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</si>
  <si>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</si>
  <si>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</si>
  <si>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</si>
  <si>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</si>
  <si>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</si>
  <si>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</si>
  <si>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</si>
  <si>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</si>
  <si>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</si>
  <si>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</si>
  <si>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</si>
  <si>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</si>
  <si>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</si>
  <si>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</si>
  <si>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</si>
  <si>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</si>
  <si>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</si>
  <si>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</si>
  <si>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</si>
  <si>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</si>
  <si>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</si>
  <si>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</si>
  <si>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</si>
  <si>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</si>
  <si>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</si>
  <si>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</si>
  <si>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</si>
  <si>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</si>
  <si>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</si>
  <si>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</si>
  <si>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</si>
  <si>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</si>
  <si>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</si>
  <si>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</si>
  <si>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</si>
  <si>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</si>
  <si>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</si>
  <si>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</si>
  <si>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</si>
  <si>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</si>
  <si>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</si>
  <si>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</si>
  <si>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</si>
  <si>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</si>
  <si>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</si>
  <si>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</si>
  <si>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</si>
  <si>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</si>
  <si>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</si>
  <si>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</si>
  <si>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</si>
  <si>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</si>
  <si>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</si>
  <si>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</si>
  <si>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</si>
  <si>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</si>
  <si>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</si>
  <si>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</si>
  <si>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</si>
  <si>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</si>
  <si>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</si>
  <si>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</si>
  <si>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</si>
  <si>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</si>
  <si>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</si>
  <si>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</si>
  <si>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</si>
  <si>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</si>
  <si>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</si>
  <si>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</si>
  <si>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</si>
  <si>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</si>
  <si>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</si>
  <si>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</si>
  <si>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</si>
  <si>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</si>
  <si>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</si>
  <si>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</si>
  <si>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</si>
  <si>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</si>
  <si>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</si>
  <si>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</si>
  <si>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</si>
  <si>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</si>
  <si>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</si>
  <si>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</si>
  <si>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</si>
  <si>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</si>
  <si>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</si>
  <si>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</si>
  <si>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</si>
  <si>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</si>
  <si>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</si>
  <si>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</si>
  <si>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</si>
  <si>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</si>
  <si>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</si>
  <si>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</si>
  <si>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</si>
  <si>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</si>
  <si>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</si>
  <si>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</si>
  <si>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</si>
  <si>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</si>
  <si>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</si>
  <si>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</si>
  <si>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</si>
  <si>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</si>
  <si>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</si>
  <si>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</si>
  <si>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</si>
  <si>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</si>
  <si>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</si>
  <si>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</si>
  <si>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</si>
  <si>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</si>
  <si>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</si>
  <si>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</si>
  <si>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</si>
  <si>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</si>
  <si>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</si>
  <si>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</si>
  <si>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</si>
  <si>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</si>
  <si>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</si>
  <si>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</si>
  <si>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</si>
  <si>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</si>
  <si>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</si>
  <si>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</si>
  <si>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</si>
  <si>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</si>
  <si>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</si>
  <si>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</si>
  <si>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</si>
  <si>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</si>
  <si>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</si>
  <si>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</si>
  <si>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</si>
  <si>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</si>
  <si>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</si>
  <si>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</si>
  <si>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</si>
  <si>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</si>
  <si>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</si>
  <si>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</si>
  <si>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</si>
  <si>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</si>
  <si>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</si>
  <si>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</si>
  <si>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</si>
  <si>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</si>
  <si>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</si>
  <si>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</si>
  <si>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</si>
  <si>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</si>
  <si>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</si>
  <si>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</si>
  <si>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</si>
  <si>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</si>
  <si>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</si>
  <si>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</si>
  <si>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</si>
  <si>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</si>
  <si>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</si>
  <si>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</si>
  <si>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</si>
  <si>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</si>
  <si>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</si>
  <si>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</si>
  <si>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</si>
  <si>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</si>
  <si>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</si>
  <si>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</si>
  <si>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</si>
  <si>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</si>
  <si>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</si>
  <si>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</si>
  <si>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</si>
  <si>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</si>
  <si>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</si>
  <si>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</si>
  <si>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</si>
  <si>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</si>
  <si>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</si>
  <si>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</si>
  <si>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</si>
  <si>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</si>
  <si>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</si>
  <si>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</si>
  <si>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</si>
  <si>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</si>
  <si>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</si>
  <si>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</si>
  <si>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</si>
  <si>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</si>
  <si>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</si>
  <si>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</si>
  <si>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</si>
  <si>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</si>
  <si>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</si>
  <si>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</si>
  <si>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</si>
  <si>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</si>
  <si>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</si>
  <si>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</si>
  <si>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</si>
  <si>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</si>
  <si>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</si>
  <si>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</si>
  <si>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</si>
  <si>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</si>
  <si>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</si>
  <si>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</si>
  <si>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</si>
  <si>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</si>
  <si>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</si>
  <si>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</si>
  <si>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</si>
  <si>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</si>
  <si>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</si>
  <si>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</si>
  <si>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</si>
  <si>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</si>
  <si>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</si>
  <si>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</si>
  <si>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</si>
  <si>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</si>
  <si>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</si>
  <si>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</si>
  <si>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</si>
  <si>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</si>
  <si>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</si>
  <si>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</si>
  <si>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</si>
  <si>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</si>
  <si>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</si>
  <si>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</si>
  <si>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</si>
  <si>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</si>
  <si>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</si>
  <si>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</si>
  <si>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</si>
  <si>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</si>
  <si>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</si>
  <si>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</si>
  <si>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</si>
  <si>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</si>
  <si>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</si>
  <si>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</si>
  <si>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</si>
  <si>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</si>
  <si>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</si>
  <si>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</si>
  <si>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</si>
  <si>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</si>
  <si>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</si>
  <si>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</si>
  <si>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</si>
  <si>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</si>
  <si>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</si>
  <si>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</si>
  <si>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</si>
  <si>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</si>
  <si>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</si>
  <si>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</si>
  <si>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</si>
  <si>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</si>
  <si>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</si>
  <si>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</si>
  <si>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</si>
  <si>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</si>
  <si>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</si>
  <si>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</si>
  <si>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</si>
  <si>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</si>
  <si>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</si>
  <si>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</si>
  <si>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</si>
  <si>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</si>
  <si>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</si>
  <si>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</si>
  <si>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</si>
  <si>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</si>
  <si>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</si>
  <si>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</si>
  <si>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</si>
  <si>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</si>
  <si>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</si>
  <si>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</si>
  <si>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</si>
  <si>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</si>
  <si>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</si>
  <si>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</si>
  <si>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</si>
  <si>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</si>
  <si>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</si>
  <si>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</si>
  <si>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</si>
  <si>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</si>
  <si>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</si>
  <si>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</si>
  <si>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</si>
  <si>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</si>
  <si>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</si>
  <si>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</si>
  <si>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</si>
  <si>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</si>
  <si>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</si>
  <si>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</si>
  <si>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</si>
  <si>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</si>
  <si>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</si>
  <si>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</si>
  <si>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</si>
  <si>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</si>
  <si>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</si>
  <si>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</si>
  <si>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</si>
  <si>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</si>
  <si>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</si>
  <si>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</si>
  <si>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</si>
  <si>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</si>
  <si>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</si>
  <si>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</si>
  <si>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</si>
  <si>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</si>
  <si>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</si>
  <si>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</si>
  <si>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</si>
  <si>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</si>
  <si>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</si>
  <si>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</si>
  <si>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</si>
  <si>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</si>
  <si>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</si>
  <si>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</si>
  <si>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</si>
  <si>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</si>
  <si>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</si>
  <si>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</si>
  <si>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</si>
  <si>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</si>
  <si>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</si>
  <si>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</si>
  <si>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</si>
  <si>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</si>
  <si>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</si>
  <si>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</si>
  <si>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</si>
  <si>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</si>
  <si>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</si>
  <si>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</si>
  <si>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</si>
  <si>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</si>
  <si>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</si>
  <si>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</si>
  <si>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</si>
  <si>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</si>
  <si>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</si>
  <si>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</si>
  <si>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</si>
  <si>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</si>
  <si>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</si>
  <si>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</si>
  <si>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</si>
  <si>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</si>
  <si>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</si>
  <si>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</si>
  <si>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</si>
  <si>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</si>
  <si>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</si>
  <si>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</si>
  <si>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</si>
  <si>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</si>
  <si>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</si>
  <si>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</si>
  <si>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</si>
  <si>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</si>
  <si>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</si>
  <si>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</si>
  <si>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</si>
  <si>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</si>
  <si>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</si>
  <si>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</si>
  <si>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</si>
  <si>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</si>
  <si>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</si>
  <si>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</si>
  <si>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</si>
  <si>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</si>
  <si>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</si>
  <si>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</si>
  <si>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</si>
  <si>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</si>
  <si>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</si>
  <si>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</si>
  <si>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</si>
  <si>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</si>
  <si>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</si>
  <si>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</si>
  <si>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</si>
  <si>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</si>
  <si>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</si>
  <si>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</si>
  <si>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</si>
  <si>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</si>
  <si>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</si>
  <si>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</si>
  <si>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</si>
  <si>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</si>
  <si>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</si>
  <si>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</si>
  <si>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</si>
  <si>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</si>
  <si>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</si>
  <si>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</si>
  <si>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</si>
  <si>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</si>
  <si>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</si>
  <si>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</si>
  <si>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</si>
  <si>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</si>
  <si>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</si>
  <si>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</si>
  <si>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</si>
  <si>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</si>
  <si>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</si>
  <si>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</si>
  <si>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</si>
  <si>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</si>
  <si>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</si>
  <si>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</si>
  <si>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</si>
  <si>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</si>
  <si>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</si>
  <si>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</si>
  <si>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</si>
  <si>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</si>
  <si>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</si>
  <si>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</si>
  <si>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</si>
  <si>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</si>
  <si>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</si>
  <si>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</si>
  <si>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</si>
  <si>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</si>
  <si>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</si>
  <si>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</si>
  <si>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</si>
  <si>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</si>
  <si>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</si>
  <si>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</si>
  <si>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</si>
  <si>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</si>
  <si>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</si>
  <si>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</si>
  <si>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</si>
  <si>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</si>
  <si>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</si>
  <si>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</si>
  <si>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</si>
  <si>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</si>
  <si>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</si>
  <si>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</si>
  <si>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</si>
  <si>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</si>
  <si>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</si>
  <si>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</si>
  <si>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</si>
  <si>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</si>
  <si>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</si>
  <si>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</si>
  <si>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</si>
  <si>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</si>
  <si>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</si>
  <si>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</si>
  <si>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</si>
  <si>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</si>
  <si>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</si>
  <si>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</si>
  <si>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</si>
  <si>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</si>
  <si>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</si>
  <si>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</si>
  <si>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</si>
  <si>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</si>
  <si>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</si>
  <si>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</si>
  <si>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</si>
  <si>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</si>
  <si>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</si>
  <si>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</si>
  <si>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</si>
  <si>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</si>
  <si>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</si>
  <si>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</si>
  <si>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</si>
  <si>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</si>
  <si>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</si>
  <si>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</si>
  <si>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</si>
  <si>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</si>
  <si>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</si>
  <si>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</si>
  <si>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</si>
  <si>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</si>
  <si>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</si>
  <si>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</si>
  <si>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</si>
  <si>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</si>
  <si>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</si>
  <si>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</si>
  <si>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</si>
  <si>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</si>
  <si>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</si>
  <si>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</si>
  <si>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</si>
  <si>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</si>
  <si>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</si>
  <si>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</si>
  <si>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</si>
  <si>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</si>
  <si>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</si>
  <si>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</si>
  <si>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</si>
  <si>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</si>
  <si>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</si>
  <si>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</si>
  <si>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</si>
  <si>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</si>
  <si>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</si>
  <si>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</si>
  <si>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</si>
  <si>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</si>
  <si>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</si>
  <si>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</si>
  <si>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</si>
  <si>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</si>
  <si>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</si>
  <si>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</si>
  <si>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</si>
  <si>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</si>
  <si>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</si>
  <si>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</si>
  <si>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</si>
  <si>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</si>
  <si>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</si>
  <si>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</si>
  <si>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</si>
  <si>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</si>
  <si>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</si>
  <si>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</si>
  <si>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</si>
  <si>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</si>
  <si>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</si>
  <si>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</si>
  <si>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</si>
  <si>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</si>
  <si>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</si>
  <si>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</si>
  <si>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</si>
  <si>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</si>
  <si>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</si>
  <si>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</si>
  <si>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</si>
  <si>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</si>
  <si>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</si>
  <si>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</si>
  <si>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</si>
  <si>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</si>
  <si>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</si>
  <si>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</si>
  <si>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</si>
  <si>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</si>
  <si>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</si>
  <si>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</si>
  <si>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</si>
  <si>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</si>
  <si>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</si>
  <si>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</si>
  <si>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</si>
  <si>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</si>
  <si>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</si>
  <si>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</si>
  <si>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</si>
  <si>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</si>
  <si>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</si>
  <si>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</si>
  <si>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</si>
  <si>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</si>
  <si>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</si>
  <si>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</si>
  <si>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</si>
  <si>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</si>
  <si>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</si>
  <si>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</si>
  <si>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</si>
  <si>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</si>
  <si>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</si>
  <si>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</si>
  <si>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</si>
  <si>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</si>
  <si>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</si>
  <si>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</si>
  <si>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</si>
  <si>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</si>
  <si>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</si>
  <si>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</si>
  <si>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</si>
  <si>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</si>
  <si>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</si>
  <si>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</si>
  <si>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</si>
  <si>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</si>
  <si>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</si>
  <si>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</si>
  <si>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</si>
  <si>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</si>
  <si>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</si>
  <si>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</si>
  <si>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</si>
  <si>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</si>
  <si>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</si>
  <si>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</si>
  <si>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</si>
  <si>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</si>
  <si>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</si>
  <si>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</si>
  <si>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</si>
  <si>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</si>
  <si>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</si>
  <si>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</si>
  <si>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</si>
  <si>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</si>
  <si>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</si>
  <si>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</si>
  <si>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</si>
  <si>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</si>
  <si>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</si>
  <si>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</si>
  <si>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</si>
  <si>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</si>
  <si>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</si>
  <si>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</si>
  <si>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</si>
  <si>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</si>
  <si>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</si>
  <si>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</si>
  <si>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</si>
  <si>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</si>
  <si>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</si>
  <si>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</si>
  <si>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</si>
  <si>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</si>
  <si>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</si>
  <si>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</si>
  <si>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</si>
  <si>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</si>
  <si>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</si>
  <si>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</si>
  <si>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</si>
  <si>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</si>
  <si>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</si>
  <si>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</si>
  <si>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</si>
  <si>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</si>
  <si>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</si>
  <si>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</si>
  <si>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</si>
  <si>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</si>
  <si>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</si>
  <si>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</si>
  <si>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</si>
  <si>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</si>
  <si>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</si>
  <si>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</si>
  <si>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</si>
  <si>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</si>
  <si>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</si>
  <si>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</si>
  <si>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</si>
  <si>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</si>
  <si>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</si>
  <si>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</si>
  <si>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</si>
  <si>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</si>
  <si>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</si>
  <si>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</si>
  <si>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</si>
  <si>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</si>
  <si>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</si>
  <si>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</si>
  <si>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</si>
  <si>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</si>
  <si>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</si>
  <si>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</si>
  <si>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</si>
  <si>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</si>
  <si>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</si>
  <si>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</si>
  <si>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</si>
  <si>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</si>
  <si>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</si>
  <si>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</si>
  <si>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</si>
  <si>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</si>
  <si>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</si>
  <si>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</si>
  <si>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</si>
  <si>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</si>
  <si>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</si>
  <si>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</si>
  <si>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</si>
  <si>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</si>
  <si>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</si>
  <si>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</si>
  <si>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</si>
  <si>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</si>
  <si>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</si>
  <si>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</si>
  <si>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</si>
  <si>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</si>
  <si>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</si>
  <si>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</si>
  <si>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</si>
  <si>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</si>
  <si>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</si>
  <si>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</si>
  <si>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</si>
  <si>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</si>
  <si>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</si>
  <si>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</si>
  <si>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</si>
  <si>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</si>
  <si>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</si>
  <si>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</si>
  <si>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</si>
  <si>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</si>
  <si>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</si>
  <si>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</si>
  <si>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</si>
  <si>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</si>
  <si>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</si>
  <si>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</si>
  <si>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</si>
  <si>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</si>
  <si>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</si>
  <si>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</si>
  <si>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</si>
  <si>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</si>
  <si>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</si>
  <si>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</si>
  <si>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</si>
  <si>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</si>
  <si>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</si>
  <si>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</si>
  <si>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</si>
  <si>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</si>
  <si>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</si>
  <si>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</si>
  <si>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</si>
  <si>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</si>
  <si>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</si>
  <si>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</si>
  <si>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</si>
  <si>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</si>
  <si>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</si>
  <si>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</si>
  <si>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</si>
  <si>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</si>
  <si>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</si>
  <si>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</si>
  <si>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</si>
  <si>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</si>
  <si>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</si>
  <si>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</si>
  <si>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</si>
  <si>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</si>
  <si>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</si>
  <si>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</si>
  <si>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</si>
  <si>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</si>
  <si>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</si>
  <si>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</si>
  <si>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</si>
  <si>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</si>
  <si>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</si>
  <si>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</si>
  <si>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</si>
  <si>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</si>
  <si>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</si>
  <si>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</si>
  <si>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</si>
  <si>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</si>
  <si>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</si>
  <si>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</si>
  <si>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</si>
  <si>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</si>
  <si>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</si>
  <si>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</si>
  <si>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</si>
  <si>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</si>
  <si>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</si>
  <si>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</si>
  <si>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</si>
  <si>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</si>
  <si>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</si>
  <si>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</si>
  <si>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</si>
  <si>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</si>
  <si>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</si>
  <si>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</si>
  <si>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</si>
  <si>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</si>
  <si>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</si>
  <si>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</si>
  <si>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</si>
  <si>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</si>
  <si>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</si>
  <si>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</si>
  <si>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</si>
  <si>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</si>
  <si>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</si>
  <si>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</si>
  <si>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</si>
  <si>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</si>
  <si>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</si>
  <si>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</si>
  <si>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</si>
  <si>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</si>
  <si>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</si>
  <si>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</si>
  <si>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</si>
  <si>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</si>
  <si>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</si>
  <si>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</si>
  <si>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</si>
  <si>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</si>
  <si>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</si>
  <si>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</si>
  <si>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</si>
  <si>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</si>
  <si>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</si>
  <si>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</si>
  <si>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</si>
  <si>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</si>
  <si>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</si>
  <si>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</si>
  <si>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</si>
  <si>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</si>
  <si>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</si>
  <si>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</si>
  <si>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</si>
  <si>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</si>
  <si>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</si>
  <si>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</si>
  <si>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</si>
  <si>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</si>
  <si>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</si>
  <si>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</si>
  <si>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</si>
  <si>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</si>
  <si>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</si>
  <si>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</si>
  <si>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</si>
  <si>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</si>
  <si>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</si>
  <si>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</si>
  <si>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</si>
  <si>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</si>
  <si>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</si>
  <si>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</si>
  <si>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</si>
  <si>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</si>
  <si>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</si>
  <si>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</si>
  <si>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</si>
  <si>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</si>
  <si>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</si>
  <si>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</si>
  <si>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</si>
  <si>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</si>
  <si>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</si>
  <si>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</si>
  <si>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</si>
  <si>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</si>
  <si>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</si>
  <si>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</si>
  <si>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</si>
  <si>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</si>
  <si>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</si>
  <si>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</si>
  <si>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</si>
  <si>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</si>
  <si>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</si>
  <si>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</si>
  <si>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</si>
  <si>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</si>
  <si>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</si>
  <si>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</si>
  <si>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</si>
  <si>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</si>
  <si>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</si>
  <si>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</si>
  <si>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</si>
  <si>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</si>
  <si>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</si>
  <si>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</si>
  <si>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</si>
  <si>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</si>
  <si>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</si>
  <si>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</si>
  <si>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</si>
  <si>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</si>
  <si>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</si>
  <si>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</si>
  <si>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</si>
  <si>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</si>
  <si>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</si>
  <si>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</si>
  <si>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</si>
  <si>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</si>
  <si>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</si>
  <si>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</si>
  <si>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</si>
  <si>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</si>
  <si>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</si>
  <si>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</si>
  <si>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</si>
  <si>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</si>
  <si>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</si>
  <si>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</si>
  <si>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</si>
  <si>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</si>
  <si>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</si>
  <si>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</si>
  <si>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</si>
  <si>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</si>
  <si>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</si>
  <si>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</si>
  <si>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</si>
  <si>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</si>
  <si>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</si>
  <si>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</si>
  <si>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</si>
  <si>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</si>
  <si>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</si>
  <si>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</si>
  <si>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</si>
  <si>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</si>
  <si>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</si>
  <si>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</si>
  <si>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</si>
  <si>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</si>
  <si>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</si>
  <si>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</si>
  <si>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</si>
  <si>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</si>
  <si>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</si>
  <si>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</si>
  <si>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</si>
  <si>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</si>
  <si>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</si>
  <si>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</si>
  <si>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</si>
  <si>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</si>
  <si>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</si>
  <si>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</si>
  <si>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</si>
  <si>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</si>
  <si>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</si>
  <si>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</si>
  <si>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</si>
  <si>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</si>
  <si>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</si>
  <si>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</si>
  <si>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</si>
  <si>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</si>
  <si>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</si>
  <si>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</si>
  <si>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</si>
  <si>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</si>
  <si>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</si>
  <si>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</si>
  <si>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</si>
  <si>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</si>
  <si>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</si>
  <si>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</si>
  <si>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</si>
  <si>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</si>
  <si>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</si>
  <si>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</si>
  <si>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</si>
  <si>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</si>
  <si>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</si>
  <si>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</si>
  <si>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</si>
  <si>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</si>
  <si>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</si>
  <si>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</si>
  <si>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</si>
  <si>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</si>
  <si>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</si>
  <si>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</si>
  <si>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</si>
  <si>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</si>
  <si>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</si>
  <si>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</si>
  <si>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</si>
  <si>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</si>
  <si>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</si>
  <si>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</si>
  <si>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</si>
  <si>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</si>
  <si>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</si>
  <si>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</si>
  <si>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</si>
  <si>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</si>
  <si>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</si>
  <si>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</si>
  <si>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</si>
  <si>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</si>
  <si>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</si>
  <si>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</si>
  <si>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</si>
  <si>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</si>
  <si>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</si>
  <si>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</si>
  <si>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</si>
  <si>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</si>
  <si>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</si>
  <si>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</si>
  <si>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</si>
  <si>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</si>
  <si>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</si>
  <si>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</si>
  <si>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</si>
  <si>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</si>
  <si>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</si>
  <si>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</si>
  <si>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</si>
  <si>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</si>
  <si>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</si>
  <si>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</si>
  <si>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</si>
  <si>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</si>
  <si>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</si>
  <si>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</si>
  <si>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</si>
  <si>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</si>
  <si>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</si>
  <si>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</si>
  <si>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</si>
  <si>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</si>
  <si>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</si>
  <si>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</si>
  <si>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</si>
  <si>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</si>
  <si>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</si>
  <si>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</si>
  <si>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</si>
  <si>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</si>
  <si>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</si>
  <si>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</si>
  <si>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</si>
  <si>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</si>
  <si>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</si>
  <si>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</si>
  <si>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</si>
  <si>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</si>
  <si>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</si>
  <si>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</si>
  <si>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</si>
  <si>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</si>
  <si>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</si>
  <si>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</si>
  <si>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</si>
  <si>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</si>
  <si>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</si>
  <si>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</si>
  <si>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</si>
  <si>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</si>
  <si>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</si>
  <si>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</si>
  <si>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</si>
  <si>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</si>
  <si>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</si>
  <si>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</si>
  <si>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</si>
  <si>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</si>
  <si>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</si>
  <si>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</si>
  <si>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</si>
  <si>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</si>
  <si>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</si>
  <si>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</si>
  <si>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</si>
  <si>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</si>
  <si>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</si>
  <si>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</si>
  <si>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</si>
  <si>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</si>
  <si>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</si>
  <si>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</si>
  <si>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</si>
  <si>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</si>
  <si>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</si>
  <si>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</si>
  <si>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</si>
  <si>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</si>
  <si>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</si>
  <si>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</si>
  <si>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</si>
  <si>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</si>
  <si>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</si>
  <si>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</si>
  <si>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</si>
  <si>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</si>
  <si>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</si>
  <si>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</si>
  <si>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</si>
  <si>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</si>
  <si>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</si>
  <si>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</si>
  <si>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</si>
  <si>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</si>
  <si>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</si>
  <si>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</si>
  <si>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</si>
  <si>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</si>
  <si>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</si>
  <si>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</si>
  <si>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</si>
  <si>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</si>
  <si>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</si>
  <si>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</si>
  <si>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</si>
  <si>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</si>
  <si>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</si>
  <si>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</si>
  <si>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</si>
  <si>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</si>
  <si>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</si>
  <si>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</si>
  <si>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</si>
  <si>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</si>
  <si>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</si>
  <si>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</si>
  <si>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</si>
  <si>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</si>
  <si>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</si>
  <si>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</si>
  <si>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</si>
  <si>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</si>
  <si>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</si>
  <si>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</si>
  <si>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</si>
  <si>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</si>
  <si>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</si>
  <si>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</si>
  <si>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</si>
  <si>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</si>
  <si>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</si>
  <si>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</si>
  <si>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</si>
  <si>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</si>
  <si>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</si>
  <si>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</si>
  <si>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</si>
  <si>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</si>
  <si>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</si>
  <si>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</si>
  <si>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</si>
  <si>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</si>
  <si>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</si>
  <si>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</si>
  <si>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</si>
  <si>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</si>
  <si>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</si>
  <si>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</si>
  <si>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</si>
  <si>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</si>
  <si>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</si>
  <si>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</si>
  <si>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</si>
  <si>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</si>
  <si>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</si>
  <si>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</si>
  <si>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</si>
  <si>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</si>
  <si>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</si>
  <si>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</si>
  <si>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</si>
  <si>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</si>
  <si>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</si>
  <si>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</si>
  <si>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</si>
  <si>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</si>
  <si>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</si>
  <si>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</si>
  <si>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</si>
  <si>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</si>
  <si>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</si>
  <si>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</si>
  <si>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</si>
  <si>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</si>
  <si>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</si>
  <si>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</si>
  <si>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</si>
  <si>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</si>
  <si>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</si>
  <si>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</si>
  <si>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</si>
  <si>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</si>
  <si>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</si>
  <si>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</si>
  <si>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</si>
  <si>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</si>
  <si>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</si>
  <si>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</si>
  <si>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</si>
  <si>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</si>
  <si>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</si>
  <si>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</si>
  <si>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</si>
  <si>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</si>
  <si>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</si>
  <si>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</si>
  <si>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</si>
  <si>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</si>
  <si>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</si>
  <si>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</si>
  <si>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</si>
  <si>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</si>
  <si>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</si>
  <si>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</si>
  <si>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</si>
  <si>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</si>
  <si>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</si>
  <si>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</si>
  <si>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</si>
  <si>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</si>
  <si>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</si>
  <si>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</si>
  <si>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</si>
  <si>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</si>
  <si>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</si>
  <si>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</si>
  <si>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</si>
  <si>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</si>
  <si>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</si>
  <si>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</si>
  <si>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</si>
  <si>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</si>
  <si>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</si>
  <si>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</si>
  <si>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</si>
  <si>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</si>
  <si>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</si>
  <si>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</si>
  <si>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</si>
  <si>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</si>
  <si>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</si>
  <si>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</si>
  <si>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</si>
  <si>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</si>
  <si>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</si>
  <si>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</si>
  <si>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</si>
  <si>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</si>
  <si>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</si>
  <si>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</si>
  <si>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</si>
  <si>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</si>
  <si>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</si>
  <si>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</si>
  <si>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</si>
  <si>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</si>
  <si>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</si>
  <si>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</si>
  <si>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</si>
  <si>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</si>
  <si>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</si>
  <si>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</si>
  <si>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</si>
  <si>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</si>
  <si>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</si>
  <si>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</si>
  <si>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</si>
  <si>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</si>
  <si>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</si>
  <si>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</si>
  <si>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</si>
  <si>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</si>
  <si>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</si>
  <si>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</si>
  <si>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</si>
  <si>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</si>
  <si>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</si>
  <si>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</si>
  <si>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</si>
  <si>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</si>
  <si>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</si>
  <si>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</si>
  <si>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</si>
  <si>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</si>
  <si>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</si>
  <si>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</si>
  <si>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</si>
  <si>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</si>
  <si>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</si>
  <si>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</si>
  <si>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</si>
  <si>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</si>
  <si>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</si>
  <si>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</si>
  <si>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</si>
  <si>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</si>
  <si>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</si>
  <si>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</si>
  <si>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</si>
  <si>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</si>
  <si>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</si>
  <si>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</si>
  <si>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</si>
  <si>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</si>
  <si>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</si>
  <si>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</si>
  <si>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</si>
  <si>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</si>
  <si>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</si>
  <si>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</si>
  <si>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</si>
  <si>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</si>
  <si>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</si>
  <si>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</si>
  <si>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</si>
  <si>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</si>
  <si>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</si>
  <si>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</si>
  <si>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</si>
  <si>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</si>
  <si>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</si>
  <si>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</si>
  <si>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</si>
  <si>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</si>
  <si>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</si>
  <si>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</si>
  <si>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</si>
  <si>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</si>
  <si>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</si>
  <si>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</si>
  <si>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</si>
  <si>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</si>
  <si>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</si>
  <si>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</si>
  <si>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</si>
  <si>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</si>
  <si>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</si>
  <si>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</si>
  <si>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</si>
  <si>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</si>
  <si>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</si>
  <si>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</si>
  <si>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</si>
  <si>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</si>
  <si>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</si>
  <si>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</si>
  <si>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</si>
  <si>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</si>
  <si>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</si>
  <si>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</si>
  <si>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</si>
  <si>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</si>
  <si>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</si>
  <si>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</si>
  <si>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</si>
  <si>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</si>
  <si>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</si>
  <si>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</si>
  <si>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</si>
  <si>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</si>
  <si>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</si>
  <si>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</si>
  <si>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</si>
  <si>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</si>
  <si>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</si>
  <si>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</si>
  <si>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</si>
  <si>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</si>
  <si>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</si>
  <si>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</si>
  <si>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</si>
  <si>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</si>
  <si>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</si>
  <si>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</si>
  <si>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</si>
  <si>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</si>
  <si>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</si>
  <si>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</si>
  <si>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</si>
  <si>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</si>
  <si>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</si>
  <si>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</si>
  <si>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</si>
  <si>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</si>
  <si>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</si>
  <si>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</si>
  <si>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</si>
  <si>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</si>
  <si>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</si>
  <si>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</si>
  <si>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</si>
  <si>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</si>
  <si>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</si>
  <si>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</si>
  <si>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</si>
  <si>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</si>
  <si>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</si>
  <si>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</si>
  <si>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</si>
  <si>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</si>
  <si>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</si>
  <si>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</si>
  <si>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</si>
  <si>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</si>
  <si>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</si>
  <si>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</si>
  <si>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</si>
  <si>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</si>
  <si>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</si>
  <si>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</si>
  <si>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</si>
  <si>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</si>
  <si>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</si>
  <si>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</si>
  <si>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</si>
  <si>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</si>
  <si>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</si>
  <si>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</si>
  <si>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</si>
  <si>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</si>
  <si>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</si>
  <si>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</si>
  <si>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</si>
  <si>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</si>
  <si>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</si>
  <si>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</si>
  <si>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</si>
  <si>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</si>
  <si>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</si>
  <si>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</si>
  <si>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</si>
  <si>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</si>
  <si>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</si>
  <si>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</si>
  <si>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</si>
  <si>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</si>
  <si>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</si>
  <si>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</si>
  <si>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</si>
  <si>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</si>
  <si>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</si>
  <si>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</si>
  <si>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</si>
  <si>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</si>
  <si>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</si>
  <si>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</si>
  <si>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</si>
  <si>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</si>
  <si>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</si>
  <si>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</si>
  <si>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</si>
  <si>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</si>
  <si>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</si>
  <si>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</si>
  <si>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</si>
  <si>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</si>
  <si>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</si>
  <si>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</si>
  <si>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</si>
  <si>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</si>
  <si>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</si>
  <si>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</si>
  <si>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</si>
  <si>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</si>
  <si>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</si>
  <si>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</si>
  <si>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</si>
  <si>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</si>
  <si>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</si>
  <si>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</si>
  <si>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</si>
  <si>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</si>
  <si>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</si>
  <si>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</si>
  <si>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</si>
  <si>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</si>
  <si>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</si>
  <si>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</si>
  <si>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</si>
  <si>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</si>
  <si>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</si>
  <si>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</si>
  <si>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</si>
  <si>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</si>
  <si>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</si>
  <si>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</si>
  <si>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</si>
  <si>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</si>
  <si>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</si>
  <si>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</si>
  <si>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</si>
  <si>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</si>
  <si>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</si>
  <si>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</si>
  <si>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</si>
  <si>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</si>
  <si>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</si>
  <si>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</si>
  <si>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</si>
  <si>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</si>
  <si>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</si>
  <si>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</si>
  <si>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</si>
  <si>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</si>
  <si>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</si>
  <si>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</si>
  <si>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</si>
  <si>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</si>
  <si>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</si>
  <si>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</si>
  <si>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</si>
  <si>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</si>
  <si>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</si>
  <si>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</si>
  <si>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</si>
  <si>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</si>
  <si>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</si>
  <si>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</si>
  <si>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</si>
  <si>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</si>
  <si>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</si>
  <si>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</si>
  <si>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</si>
  <si>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</si>
  <si>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</si>
  <si>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</si>
  <si>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</si>
  <si>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</si>
  <si>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</si>
  <si>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</si>
  <si>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</si>
  <si>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</si>
  <si>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</si>
  <si>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</si>
  <si>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</si>
  <si>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</si>
  <si>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</si>
  <si>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</si>
  <si>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</si>
  <si>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</si>
  <si>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</si>
  <si>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</si>
  <si>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</si>
  <si>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</si>
  <si>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</si>
  <si>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</si>
  <si>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</si>
  <si>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</si>
  <si>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</si>
  <si>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</si>
  <si>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</si>
  <si>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</si>
  <si>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</si>
  <si>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</si>
  <si>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</si>
  <si>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</si>
  <si>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</si>
  <si>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</si>
  <si>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</si>
  <si>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</si>
  <si>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</si>
  <si>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</si>
  <si>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</si>
  <si>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</si>
  <si>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</si>
  <si>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</si>
  <si>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</si>
  <si>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</si>
  <si>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</si>
  <si>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</si>
  <si>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</si>
  <si>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</si>
  <si>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</si>
  <si>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</si>
  <si>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</si>
  <si>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</si>
  <si>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</si>
  <si>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</si>
  <si>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</si>
  <si>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</si>
  <si>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</si>
  <si>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</si>
  <si>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</si>
  <si>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</si>
  <si>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</si>
  <si>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</si>
  <si>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</si>
  <si>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</si>
  <si>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</si>
  <si>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</si>
  <si>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</si>
  <si>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</si>
  <si>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</si>
  <si>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</si>
  <si>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</si>
  <si>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</si>
  <si>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</si>
  <si>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</si>
  <si>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</si>
  <si>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</si>
  <si>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</si>
  <si>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</si>
  <si>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</si>
  <si>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</si>
  <si>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</si>
  <si>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</si>
  <si>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</si>
  <si>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</si>
  <si>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</si>
  <si>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</si>
  <si>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</si>
  <si>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</si>
  <si>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</si>
  <si>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</si>
  <si>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</si>
  <si>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</si>
  <si>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</si>
  <si>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</si>
  <si>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</si>
  <si>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</si>
  <si>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</si>
  <si>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</si>
  <si>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</si>
  <si>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</si>
  <si>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</si>
  <si>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</si>
  <si>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</si>
  <si>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</si>
  <si>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</si>
  <si>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</si>
  <si>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</si>
  <si>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</si>
  <si>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</si>
  <si>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</si>
  <si>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</si>
  <si>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</si>
  <si>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</si>
  <si>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</si>
  <si>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</si>
  <si>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</si>
  <si>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</si>
  <si>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</si>
  <si>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</si>
  <si>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</si>
  <si>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</si>
  <si>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</si>
  <si>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</si>
  <si>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</si>
  <si>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</si>
  <si>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</si>
  <si>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</si>
  <si>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</si>
  <si>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</si>
  <si>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</si>
  <si>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</si>
  <si>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</si>
  <si>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</si>
  <si>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</si>
  <si>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</si>
  <si>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</si>
  <si>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</si>
  <si>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</si>
  <si>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</si>
  <si>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</si>
  <si>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</si>
  <si>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</si>
  <si>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</si>
  <si>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</si>
  <si>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</si>
  <si>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</si>
  <si>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</si>
  <si>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</si>
  <si>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</si>
  <si>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</si>
  <si>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</si>
  <si>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</si>
  <si>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</si>
  <si>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</si>
  <si>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</si>
  <si>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</si>
  <si>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</si>
  <si>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</si>
  <si>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</si>
  <si>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</si>
  <si>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</si>
  <si>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</si>
  <si>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</si>
  <si>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</si>
  <si>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</si>
  <si>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</si>
  <si>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</si>
  <si>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</si>
  <si>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</si>
  <si>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</si>
  <si>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</si>
  <si>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</si>
  <si>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</si>
  <si>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</si>
  <si>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</si>
  <si>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</si>
  <si>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</si>
  <si>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</si>
  <si>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</si>
  <si>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</si>
  <si>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</si>
  <si>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</si>
  <si>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</si>
  <si>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</si>
  <si>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</si>
  <si>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</si>
  <si>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</si>
  <si>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</si>
  <si>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</si>
  <si>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</si>
  <si>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</si>
  <si>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</si>
  <si>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</si>
  <si>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</si>
  <si>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</si>
  <si>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</si>
  <si>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</si>
  <si>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</si>
  <si>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</si>
  <si>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</si>
  <si>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</si>
  <si>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</si>
  <si>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</si>
  <si>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</si>
  <si>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</si>
  <si>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</si>
  <si>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</si>
  <si>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</si>
  <si>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</si>
  <si>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</si>
  <si>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</si>
  <si>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</si>
  <si>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</si>
  <si>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</si>
  <si>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</si>
  <si>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</si>
  <si>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</si>
  <si>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</si>
  <si>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</si>
  <si>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</si>
  <si>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</si>
  <si>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</si>
  <si>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</si>
  <si>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</si>
  <si>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</si>
  <si>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</si>
  <si>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</si>
  <si>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</si>
  <si>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</si>
  <si>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</si>
  <si>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</si>
  <si>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</si>
  <si>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</si>
  <si>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</si>
  <si>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</si>
  <si>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</si>
  <si>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</si>
  <si>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</si>
  <si>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</si>
  <si>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</si>
  <si>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</si>
  <si>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</si>
  <si>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</si>
  <si>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</si>
  <si>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</si>
  <si>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</si>
  <si>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</si>
  <si>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</si>
  <si>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</si>
  <si>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</si>
  <si>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</si>
  <si>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</si>
  <si>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</si>
  <si>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</si>
  <si>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</si>
  <si>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</si>
  <si>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</si>
  <si>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</si>
  <si>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</si>
  <si>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</si>
  <si>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</si>
  <si>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</si>
  <si>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</si>
  <si>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</si>
  <si>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</si>
  <si>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</si>
  <si>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</si>
  <si>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</si>
  <si>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</si>
  <si>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</si>
  <si>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</si>
  <si>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</si>
  <si>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</si>
  <si>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</si>
  <si>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</si>
  <si>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</si>
  <si>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</si>
  <si>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</si>
  <si>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</si>
  <si>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</si>
  <si>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</si>
  <si>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</si>
  <si>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</si>
  <si>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</si>
  <si>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</si>
  <si>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</si>
  <si>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</si>
  <si>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</si>
  <si>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</si>
  <si>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</si>
  <si>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</si>
  <si>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</si>
  <si>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</si>
  <si>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</si>
  <si>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</si>
  <si>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</si>
  <si>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</si>
  <si>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</si>
  <si>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</si>
  <si>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</si>
  <si>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</si>
  <si>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</si>
  <si>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</si>
  <si>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</si>
  <si>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</si>
  <si>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</si>
  <si>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</si>
  <si>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</si>
  <si>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</si>
  <si>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</si>
  <si>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</si>
  <si>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</si>
  <si>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</si>
  <si>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</si>
  <si>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</si>
  <si>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</si>
  <si>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</si>
  <si>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</si>
  <si>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</si>
  <si>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</si>
  <si>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</si>
  <si>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</si>
  <si>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</si>
  <si>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</si>
  <si>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</si>
  <si>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</si>
  <si>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</si>
  <si>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</si>
  <si>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</si>
  <si>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</si>
  <si>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</si>
  <si>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</si>
  <si>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</si>
  <si>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</si>
  <si>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</si>
  <si>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</si>
  <si>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</si>
  <si>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</si>
  <si>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</si>
  <si>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</si>
  <si>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</si>
  <si>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</si>
  <si>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</si>
  <si>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</si>
  <si>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</si>
  <si>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</si>
  <si>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</si>
  <si>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</si>
  <si>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</si>
  <si>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</si>
  <si>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</si>
  <si>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</si>
  <si>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</si>
  <si>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</si>
  <si>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</si>
  <si>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</si>
  <si>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</si>
  <si>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</si>
  <si>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</si>
  <si>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</si>
  <si>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</si>
  <si>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</si>
  <si>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</si>
  <si>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</si>
  <si>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</si>
  <si>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</si>
  <si>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</si>
  <si>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</si>
  <si>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</si>
  <si>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</si>
  <si>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</si>
  <si>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</si>
  <si>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</si>
  <si>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</si>
  <si>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</si>
  <si>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</si>
  <si>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</si>
  <si>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</si>
  <si>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</si>
  <si>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</si>
  <si>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</si>
  <si>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</si>
  <si>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</si>
  <si>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</si>
  <si>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</si>
  <si>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</si>
  <si>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</si>
  <si>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</si>
  <si>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</si>
  <si>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</si>
  <si>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</si>
  <si>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</si>
  <si>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</si>
  <si>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</si>
  <si>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</si>
  <si>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</si>
  <si>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</si>
  <si>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</si>
  <si>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</si>
  <si>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</si>
  <si>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</si>
  <si>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</si>
  <si>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</si>
  <si>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</si>
  <si>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</si>
  <si>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</si>
  <si>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</si>
  <si>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</si>
  <si>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</si>
  <si>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</si>
  <si>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</si>
  <si>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</si>
  <si>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</si>
  <si>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</si>
  <si>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</si>
  <si>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</si>
  <si>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</si>
  <si>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</si>
  <si>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</si>
  <si>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</si>
  <si>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</si>
  <si>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</si>
  <si>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</si>
  <si>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</si>
  <si>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</si>
  <si>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</si>
  <si>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</si>
  <si>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</si>
  <si>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</si>
  <si>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</si>
  <si>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</si>
  <si>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</si>
  <si>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</si>
  <si>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</si>
  <si>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</si>
  <si>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</si>
  <si>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</si>
  <si>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</si>
  <si>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</si>
  <si>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</si>
  <si>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</si>
  <si>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</si>
  <si>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</si>
  <si>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</si>
  <si>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</si>
  <si>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</si>
  <si>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</si>
  <si>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</si>
  <si>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</si>
  <si>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</si>
  <si>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</si>
  <si>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</si>
  <si>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</si>
  <si>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</si>
  <si>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</si>
  <si>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</si>
  <si>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</si>
  <si>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</si>
  <si>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</si>
  <si>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</si>
  <si>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</si>
  <si>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</si>
  <si>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</si>
  <si>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</si>
  <si>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</si>
  <si>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</si>
  <si>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</si>
  <si>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</si>
  <si>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</si>
  <si>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</si>
  <si>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</si>
  <si>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</si>
  <si>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</si>
  <si>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</si>
  <si>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</si>
  <si>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</si>
  <si>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</si>
  <si>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</si>
  <si>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</si>
  <si>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</si>
  <si>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</si>
  <si>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</si>
  <si>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</si>
  <si>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</si>
  <si>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</si>
  <si>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</si>
  <si>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</si>
  <si>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</si>
  <si>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</si>
  <si>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</si>
  <si>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</si>
  <si>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</si>
  <si>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</si>
  <si>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</si>
  <si>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</si>
  <si>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</si>
  <si>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</si>
  <si>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</si>
  <si>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</si>
  <si>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</si>
  <si>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</si>
  <si>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</si>
  <si>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</si>
  <si>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</si>
  <si>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</si>
  <si>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</si>
  <si>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</si>
  <si>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</si>
  <si>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</si>
  <si>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</si>
  <si>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</si>
  <si>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</si>
  <si>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</si>
  <si>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</si>
  <si>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</si>
  <si>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</si>
  <si>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</si>
  <si>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</si>
  <si>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</si>
  <si>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</si>
  <si>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</si>
  <si>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</si>
  <si>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</si>
  <si>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</si>
  <si>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</si>
  <si>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</si>
  <si>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</si>
  <si>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</si>
  <si>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</si>
  <si>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</si>
  <si>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</si>
  <si>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</si>
  <si>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</si>
  <si>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</si>
  <si>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</si>
  <si>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</si>
  <si>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</si>
  <si>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</si>
  <si>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</si>
  <si>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</si>
  <si>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</si>
  <si>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</si>
  <si>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</si>
  <si>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</si>
  <si>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</si>
  <si>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</si>
  <si>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</si>
  <si>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</si>
  <si>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</si>
  <si>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</si>
  <si>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</si>
  <si>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</si>
  <si>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</si>
  <si>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</si>
  <si>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</si>
  <si>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</si>
  <si>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</si>
  <si>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</si>
  <si>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</si>
  <si>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</si>
  <si>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</si>
  <si>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</si>
  <si>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</si>
  <si>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</si>
  <si>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</si>
  <si>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</si>
  <si>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</si>
  <si>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</si>
  <si>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</si>
  <si>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</si>
  <si>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</si>
  <si>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</si>
  <si>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</si>
  <si>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</si>
  <si>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</si>
  <si>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</si>
  <si>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</si>
  <si>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</si>
  <si>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</si>
  <si>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</si>
  <si>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</si>
  <si>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</si>
  <si>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</si>
  <si>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</si>
  <si>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</si>
  <si>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</si>
  <si>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</si>
  <si>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</si>
  <si>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</si>
  <si>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</si>
  <si>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</si>
  <si>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</si>
  <si>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</si>
  <si>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</si>
  <si>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</si>
  <si>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</si>
  <si>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</si>
  <si>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</si>
  <si>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</si>
  <si>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</si>
  <si>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</si>
  <si>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</si>
  <si>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</si>
  <si>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</si>
  <si>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</si>
  <si>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</si>
  <si>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</si>
  <si>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</si>
  <si>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</si>
  <si>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</si>
  <si>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</si>
  <si>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</si>
  <si>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</si>
  <si>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</si>
  <si>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</si>
  <si>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</si>
  <si>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</si>
  <si>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</si>
  <si>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</si>
  <si>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</si>
  <si>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</si>
  <si>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</si>
  <si>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</si>
  <si>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</si>
  <si>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</si>
  <si>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</si>
  <si>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</si>
  <si>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</si>
  <si>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</si>
  <si>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</si>
  <si>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</si>
  <si>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</si>
  <si>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</si>
  <si>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</si>
  <si>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</si>
  <si>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</si>
  <si>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</si>
  <si>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</si>
  <si>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</si>
  <si>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</si>
  <si>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</si>
  <si>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</si>
  <si>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</si>
  <si>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</si>
  <si>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</si>
  <si>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</si>
  <si>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</si>
  <si>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</si>
  <si>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</si>
  <si>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</si>
  <si>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</si>
  <si>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</si>
  <si>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</si>
  <si>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</si>
  <si>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</si>
  <si>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</si>
  <si>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</si>
  <si>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</si>
  <si>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</si>
  <si>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</si>
  <si>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</si>
  <si>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</si>
  <si>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</si>
  <si>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</si>
  <si>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</si>
  <si>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</si>
  <si>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</si>
  <si>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</si>
  <si>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</si>
  <si>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</si>
  <si>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</si>
  <si>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</si>
  <si>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</si>
  <si>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</si>
  <si>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</si>
  <si>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</si>
  <si>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</si>
  <si>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</si>
  <si>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</si>
  <si>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</si>
  <si>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</si>
  <si>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</si>
  <si>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</si>
  <si>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</si>
  <si>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</si>
  <si>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</si>
  <si>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</si>
  <si>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</si>
  <si>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</si>
  <si>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</si>
  <si>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</si>
  <si>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</si>
  <si>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</si>
  <si>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</si>
  <si>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</si>
  <si>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</si>
  <si>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</si>
  <si>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</si>
  <si>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</si>
  <si>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</si>
  <si>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</si>
  <si>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</si>
  <si>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</si>
  <si>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</si>
  <si>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</si>
  <si>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</si>
  <si>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</si>
  <si>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</si>
  <si>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</si>
  <si>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</si>
  <si>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</si>
  <si>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</si>
  <si>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</si>
  <si>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</si>
  <si>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</si>
  <si>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</si>
  <si>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</si>
  <si>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</si>
  <si>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</si>
  <si>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</si>
  <si>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</si>
  <si>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</si>
  <si>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</si>
  <si>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</si>
  <si>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</si>
  <si>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</si>
  <si>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</si>
  <si>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</si>
  <si>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</si>
  <si>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</si>
  <si>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</si>
  <si>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</si>
  <si>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</si>
  <si>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</si>
  <si>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</si>
  <si>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</si>
  <si>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</si>
  <si>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</si>
  <si>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</si>
  <si>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</si>
  <si>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</si>
  <si>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</si>
  <si>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</si>
  <si>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</si>
  <si>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</si>
  <si>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</si>
  <si>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</si>
  <si>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</si>
  <si>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</si>
  <si>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</si>
  <si>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</si>
  <si>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</si>
  <si>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</si>
  <si>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</si>
  <si>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</si>
  <si>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</si>
  <si>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</si>
  <si>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</si>
  <si>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</si>
  <si>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</si>
  <si>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</si>
  <si>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</si>
  <si>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</si>
  <si>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</si>
  <si>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</si>
  <si>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</si>
  <si>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</si>
  <si>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</si>
  <si>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</si>
  <si>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</si>
  <si>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</si>
  <si>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</si>
  <si>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</si>
  <si>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</si>
  <si>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</si>
  <si>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</si>
  <si>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</si>
  <si>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</si>
  <si>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</si>
  <si>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</si>
  <si>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</si>
  <si>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</si>
  <si>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</si>
  <si>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</si>
  <si>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</si>
  <si>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</si>
  <si>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</si>
  <si>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</si>
  <si>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</si>
  <si>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</si>
  <si>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</si>
  <si>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</si>
  <si>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</si>
  <si>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</si>
  <si>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</si>
  <si>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</si>
  <si>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</si>
  <si>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</si>
  <si>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</si>
  <si>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</si>
  <si>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</si>
  <si>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</si>
  <si>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</si>
  <si>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</si>
  <si>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</si>
  <si>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</si>
  <si>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</si>
  <si>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</si>
  <si>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</si>
  <si>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</si>
  <si>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</si>
  <si>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</si>
  <si>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</si>
  <si>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</si>
  <si>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</si>
  <si>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</si>
  <si>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</si>
  <si>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</si>
  <si>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</si>
  <si>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</si>
  <si>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</si>
  <si>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</si>
  <si>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</si>
  <si>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</si>
  <si>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</si>
  <si>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</si>
  <si>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</si>
  <si>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</si>
  <si>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</si>
  <si>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</si>
  <si>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</si>
  <si>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</si>
  <si>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</si>
  <si>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</si>
  <si>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</si>
  <si>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</si>
  <si>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</si>
  <si>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</si>
  <si>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</si>
  <si>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</si>
  <si>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</si>
  <si>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</si>
  <si>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</si>
  <si>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</si>
  <si>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</si>
  <si>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</si>
  <si>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</si>
  <si>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</si>
  <si>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</si>
  <si>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</si>
  <si>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</si>
  <si>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</si>
  <si>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</si>
  <si>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</si>
  <si>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</si>
  <si>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</si>
  <si>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</si>
  <si>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</si>
  <si>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</si>
  <si>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</si>
  <si>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</si>
  <si>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</si>
  <si>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</si>
  <si>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</si>
  <si>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</si>
  <si>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</si>
  <si>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</si>
  <si>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</si>
  <si>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</si>
  <si>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</si>
  <si>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</si>
  <si>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</si>
  <si>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</si>
  <si>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</si>
  <si>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</si>
  <si>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</si>
  <si>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</si>
  <si>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</si>
  <si>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</si>
  <si>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</si>
  <si>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</si>
  <si>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</si>
  <si>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</si>
  <si>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</si>
  <si>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</si>
  <si>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</si>
  <si>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</si>
  <si>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</si>
  <si>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</si>
  <si>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</si>
  <si>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</si>
  <si>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</si>
  <si>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</si>
  <si>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</si>
  <si>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</si>
  <si>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</si>
  <si>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</si>
  <si>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</si>
  <si>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</si>
  <si>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</si>
  <si>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</si>
  <si>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</si>
  <si>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</si>
  <si>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</si>
  <si>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</si>
  <si>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</si>
  <si>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</si>
  <si>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</si>
  <si>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</si>
  <si>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</si>
  <si>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</si>
  <si>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</si>
  <si>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</si>
  <si>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</si>
  <si>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</si>
  <si>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</si>
  <si>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</si>
  <si>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</si>
  <si>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</si>
  <si>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</si>
  <si>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</si>
  <si>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</si>
  <si>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</si>
  <si>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</si>
  <si>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</si>
  <si>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</si>
  <si>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</si>
  <si>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</si>
  <si>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</si>
  <si>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</si>
  <si>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</si>
  <si>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</si>
  <si>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</si>
  <si>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</si>
  <si>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</si>
  <si>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</si>
  <si>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</si>
  <si>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</si>
  <si>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</si>
  <si>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</si>
  <si>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</si>
  <si>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</si>
  <si>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</si>
  <si>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</si>
  <si>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</si>
  <si>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</si>
  <si>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</si>
  <si>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</si>
  <si>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</si>
  <si>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</si>
  <si>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</si>
  <si>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</si>
  <si>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</si>
  <si>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</si>
  <si>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</si>
  <si>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</si>
  <si>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</si>
  <si>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</si>
  <si>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</si>
  <si>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</si>
  <si>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</si>
  <si>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</si>
  <si>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</si>
  <si>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</si>
  <si>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</si>
  <si>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</si>
  <si>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</si>
  <si>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</si>
  <si>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</si>
  <si>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</si>
  <si>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</si>
  <si>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</si>
  <si>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</si>
  <si>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</si>
  <si>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</si>
  <si>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</si>
  <si>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</si>
  <si>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</si>
  <si>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</si>
  <si>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</si>
  <si>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</si>
  <si>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</si>
  <si>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</si>
  <si>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</si>
  <si>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</si>
  <si>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</si>
  <si>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</si>
  <si>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</si>
  <si>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</si>
  <si>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</si>
  <si>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</si>
  <si>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</si>
  <si>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</si>
  <si>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</si>
  <si>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</si>
  <si>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</si>
  <si>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</si>
  <si>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</si>
  <si>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</si>
  <si>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</si>
  <si>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</si>
  <si>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</si>
  <si>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</si>
  <si>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</si>
  <si>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</si>
  <si>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</si>
  <si>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</si>
  <si>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</si>
  <si>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</si>
  <si>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</si>
  <si>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</si>
  <si>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</si>
  <si>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</si>
  <si>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</si>
  <si>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</si>
  <si>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</si>
  <si>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</si>
  <si>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</si>
  <si>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</si>
  <si>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</si>
  <si>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</si>
  <si>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</si>
  <si>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</si>
  <si>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</si>
  <si>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</si>
  <si>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</si>
  <si>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</si>
  <si>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</si>
  <si>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</si>
  <si>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</si>
  <si>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</si>
  <si>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</si>
  <si>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</si>
  <si>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</si>
  <si>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</si>
  <si>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</si>
  <si>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</si>
  <si>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</si>
  <si>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</si>
  <si>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</si>
  <si>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</si>
  <si>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</si>
  <si>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</si>
  <si>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</si>
  <si>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</si>
  <si>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</si>
  <si>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</si>
  <si>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</si>
  <si>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</si>
  <si>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</si>
  <si>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</si>
  <si>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</si>
  <si>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</si>
  <si>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</si>
  <si>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</si>
  <si>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</si>
  <si>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</si>
  <si>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</si>
  <si>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</si>
  <si>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</si>
  <si>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</si>
  <si>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</si>
  <si>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</si>
  <si>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</si>
  <si>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</si>
  <si>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</si>
  <si>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</si>
  <si>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</si>
  <si>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</si>
  <si>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</si>
  <si>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</si>
  <si>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</si>
  <si>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</si>
  <si>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</si>
  <si>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</si>
  <si>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</si>
  <si>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</si>
  <si>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</si>
  <si>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</si>
  <si>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</si>
  <si>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</si>
  <si>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</si>
  <si>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</si>
  <si>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</si>
  <si>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</si>
  <si>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</si>
  <si>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</si>
  <si>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</si>
  <si>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</si>
  <si>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</si>
  <si>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</si>
  <si>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</si>
  <si>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</si>
  <si>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</si>
  <si>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</si>
  <si>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</si>
  <si>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</si>
  <si>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</si>
  <si>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</si>
  <si>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</si>
  <si>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</si>
  <si>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</si>
  <si>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</si>
  <si>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</si>
  <si>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</si>
  <si>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</si>
  <si>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</si>
  <si>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</si>
  <si>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</si>
  <si>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</si>
  <si>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</si>
  <si>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</si>
  <si>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</si>
  <si>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</si>
  <si>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</si>
  <si>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</si>
  <si>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</si>
  <si>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</si>
  <si>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</si>
  <si>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</si>
  <si>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</si>
  <si>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</si>
  <si>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</si>
  <si>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</si>
  <si>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</si>
  <si>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</si>
  <si>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</si>
  <si>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</si>
  <si>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</si>
  <si>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</si>
  <si>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</si>
  <si>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</si>
  <si>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</si>
  <si>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</si>
  <si>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</si>
  <si>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</si>
  <si>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</si>
  <si>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</si>
  <si>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</si>
  <si>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</si>
  <si>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</si>
  <si>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</si>
  <si>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</si>
  <si>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</si>
  <si>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</si>
  <si>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</si>
  <si>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</si>
  <si>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</si>
  <si>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</si>
  <si>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</si>
  <si>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</si>
  <si>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</si>
  <si>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</si>
  <si>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</si>
  <si>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</si>
  <si>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</si>
  <si>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</si>
  <si>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</si>
  <si>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</si>
  <si>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</si>
  <si>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</si>
  <si>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</si>
  <si>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</si>
  <si>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</si>
  <si>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</si>
  <si>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</si>
  <si>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</si>
  <si>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</si>
  <si>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</si>
  <si>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</si>
  <si>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</si>
  <si>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</si>
  <si>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</si>
  <si>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</si>
  <si>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</si>
  <si>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</si>
  <si>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</si>
  <si>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</si>
  <si>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</si>
  <si>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</si>
  <si>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</si>
  <si>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</si>
  <si>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</si>
  <si>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</si>
  <si>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</si>
  <si>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</si>
  <si>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</si>
  <si>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</si>
  <si>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</si>
  <si>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</si>
  <si>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</si>
  <si>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</si>
  <si>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</si>
  <si>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</si>
  <si>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</si>
  <si>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</si>
  <si>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</si>
  <si>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</si>
  <si>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</si>
  <si>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</si>
  <si>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</si>
  <si>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</si>
  <si>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</si>
  <si>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</si>
  <si>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</si>
  <si>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</si>
  <si>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</si>
  <si>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</si>
  <si>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</si>
  <si>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</si>
  <si>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</si>
  <si>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</si>
  <si>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</si>
  <si>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</si>
  <si>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</si>
  <si>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</si>
  <si>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</si>
  <si>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</si>
  <si>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</si>
  <si>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</si>
  <si>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</si>
  <si>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</si>
  <si>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</si>
  <si>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</si>
  <si>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</si>
  <si>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</si>
  <si>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</si>
  <si>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</si>
  <si>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</si>
  <si>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</si>
  <si>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</si>
  <si>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</si>
  <si>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</si>
  <si>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</si>
  <si>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</si>
  <si>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</si>
  <si>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</si>
  <si>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</si>
  <si>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</si>
  <si>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</si>
  <si>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</si>
  <si>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</si>
  <si>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</si>
  <si>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</si>
  <si>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</si>
  <si>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</si>
  <si>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</si>
  <si>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</si>
  <si>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</si>
  <si>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</si>
  <si>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</si>
  <si>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</si>
  <si>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</si>
  <si>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</si>
  <si>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</si>
  <si>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</si>
  <si>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</si>
  <si>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</si>
  <si>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</si>
  <si>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</si>
  <si>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</si>
  <si>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</si>
  <si>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</si>
  <si>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</si>
  <si>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</si>
  <si>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</si>
  <si>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</si>
  <si>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</si>
  <si>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</si>
  <si>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</si>
  <si>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</si>
  <si>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</si>
  <si>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</si>
  <si>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</si>
  <si>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</si>
  <si>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</si>
  <si>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</si>
  <si>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</si>
  <si>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</si>
  <si>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</si>
  <si>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</si>
  <si>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</si>
  <si>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</si>
  <si>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</si>
  <si>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</si>
  <si>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</si>
  <si>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</si>
  <si>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</si>
  <si>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</si>
  <si>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</si>
  <si>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</si>
  <si>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</si>
  <si>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</si>
  <si>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</si>
  <si>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</si>
  <si>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</si>
  <si>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</si>
  <si>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</si>
  <si>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</si>
  <si>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</si>
  <si>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</si>
  <si>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</si>
  <si>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</si>
  <si>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</si>
  <si>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</si>
  <si>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</si>
  <si>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</si>
  <si>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</si>
  <si>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</si>
  <si>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</si>
  <si>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</si>
  <si>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</si>
  <si>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</si>
  <si>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</si>
  <si>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</si>
  <si>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</si>
  <si>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</si>
  <si>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</si>
  <si>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</si>
  <si>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</si>
  <si>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</si>
  <si>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</si>
  <si>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</si>
  <si>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</si>
  <si>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</si>
  <si>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</si>
  <si>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</si>
  <si>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</si>
  <si>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</si>
  <si>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</si>
  <si>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</si>
  <si>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</si>
  <si>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</si>
  <si>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</si>
  <si>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</si>
  <si>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</si>
  <si>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</si>
  <si>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</si>
  <si>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</si>
  <si>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</si>
  <si>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</si>
  <si>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</si>
  <si>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</si>
  <si>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</si>
  <si>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</si>
  <si>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</si>
  <si>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</si>
  <si>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</si>
  <si>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</si>
  <si>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</si>
  <si>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</si>
  <si>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</si>
  <si>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</si>
  <si>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</si>
  <si>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</si>
  <si>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</si>
  <si>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</si>
  <si>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</si>
  <si>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</si>
  <si>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</si>
  <si>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</si>
  <si>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</si>
  <si>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</si>
  <si>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</si>
  <si>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</si>
  <si>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</si>
  <si>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</si>
  <si>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</si>
  <si>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</si>
  <si>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</si>
  <si>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</si>
  <si>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</si>
  <si>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</si>
  <si>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</si>
  <si>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</si>
  <si>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</si>
  <si>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</si>
  <si>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</si>
  <si>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</si>
  <si>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</si>
  <si>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</si>
  <si>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</si>
  <si>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</si>
  <si>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</si>
  <si>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</si>
  <si>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</si>
  <si>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</si>
  <si>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</si>
  <si>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</si>
  <si>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</si>
  <si>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</si>
  <si>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</si>
  <si>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</si>
  <si>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</si>
  <si>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</si>
  <si>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</si>
  <si>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</si>
  <si>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</si>
  <si>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</si>
  <si>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</si>
  <si>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</si>
  <si>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</si>
  <si>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</si>
  <si>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</si>
  <si>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</si>
  <si>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</si>
  <si>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</si>
  <si>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</si>
  <si>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</si>
  <si>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</si>
  <si>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</si>
  <si>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</si>
  <si>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</si>
  <si>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</si>
  <si>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</si>
  <si>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</si>
  <si>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</si>
  <si>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</si>
  <si>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</si>
  <si>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</si>
  <si>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</si>
  <si>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</si>
  <si>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</si>
  <si>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</si>
  <si>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</si>
  <si>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</si>
  <si>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</si>
  <si>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</si>
  <si>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</si>
  <si>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</si>
  <si>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</si>
  <si>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</si>
  <si>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</si>
  <si>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</si>
  <si>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</si>
  <si>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</si>
  <si>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</si>
  <si>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</si>
  <si>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</si>
  <si>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</si>
  <si>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</si>
  <si>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</si>
  <si>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</si>
  <si>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</si>
  <si>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</si>
  <si>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</si>
  <si>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</si>
  <si>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</si>
  <si>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</si>
  <si>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</si>
  <si>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</si>
  <si>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</si>
  <si>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</si>
  <si>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</si>
  <si>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</si>
  <si>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</si>
  <si>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</si>
  <si>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</si>
  <si>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</si>
  <si>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</si>
  <si>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</si>
  <si>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</si>
  <si>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</si>
  <si>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</si>
  <si>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</si>
  <si>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</si>
  <si>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</si>
  <si>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</si>
  <si>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</si>
  <si>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</si>
  <si>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</si>
  <si>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</si>
  <si>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</si>
  <si>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</si>
  <si>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</si>
  <si>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</si>
  <si>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</si>
  <si>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</si>
  <si>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</si>
  <si>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</si>
  <si>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</si>
  <si>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</si>
  <si>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</si>
  <si>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</si>
  <si>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</si>
  <si>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</si>
  <si>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</si>
  <si>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</si>
  <si>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</si>
  <si>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</si>
  <si>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</si>
  <si>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</si>
  <si>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</si>
  <si>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</si>
  <si>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</si>
  <si>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</si>
  <si>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</si>
  <si>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</si>
  <si>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</si>
  <si>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</si>
  <si>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</si>
  <si>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</si>
  <si>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</si>
  <si>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</si>
  <si>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</si>
  <si>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</si>
  <si>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</si>
  <si>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</si>
  <si>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</si>
  <si>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</si>
  <si>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</si>
  <si>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</si>
  <si>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</si>
  <si>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</si>
  <si>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</si>
  <si>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</si>
  <si>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</si>
  <si>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</si>
  <si>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</si>
  <si>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</si>
  <si>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</si>
  <si>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</si>
  <si>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</si>
  <si>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</si>
  <si>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</si>
  <si>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</si>
  <si>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</si>
  <si>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</si>
  <si>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</si>
  <si>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</si>
  <si>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</si>
  <si>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</si>
  <si>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</si>
  <si>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</si>
  <si>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</si>
  <si>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</si>
  <si>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</si>
  <si>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</si>
  <si>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</si>
  <si>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</si>
  <si>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</si>
  <si>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</si>
  <si>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</si>
  <si>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</si>
  <si>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</si>
  <si>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</si>
  <si>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</si>
  <si>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</si>
  <si>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</si>
  <si>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</si>
  <si>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</si>
  <si>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</si>
  <si>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</si>
  <si>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</si>
  <si>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</si>
  <si>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</si>
  <si>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</si>
  <si>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</si>
  <si>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</si>
  <si>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</si>
  <si>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</si>
  <si>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</si>
  <si>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</si>
  <si>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</si>
  <si>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</si>
  <si>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</si>
  <si>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</si>
  <si>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</si>
  <si>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</si>
  <si>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</si>
  <si>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</si>
  <si>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</si>
  <si>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</si>
  <si>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</si>
  <si>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</si>
  <si>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</si>
  <si>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</si>
  <si>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</si>
  <si>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</si>
  <si>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</si>
  <si>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</si>
  <si>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</si>
  <si>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</si>
  <si>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</si>
  <si>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</si>
  <si>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</si>
  <si>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</si>
  <si>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</si>
  <si>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</si>
  <si>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</si>
  <si>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</si>
  <si>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</si>
  <si>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</si>
  <si>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</si>
  <si>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</si>
  <si>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</si>
  <si>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</si>
  <si>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</si>
  <si>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</si>
  <si>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</si>
  <si>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</si>
  <si>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</si>
  <si>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</si>
  <si>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</si>
  <si>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</si>
  <si>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</si>
  <si>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</si>
  <si>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</si>
  <si>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</si>
  <si>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</si>
  <si>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</si>
  <si>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</si>
  <si>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</si>
  <si>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</si>
  <si>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</si>
  <si>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</si>
  <si>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</si>
  <si>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</si>
  <si>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</si>
  <si>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</si>
  <si>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</si>
  <si>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</si>
  <si>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</si>
  <si>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</si>
  <si>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</si>
  <si>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</si>
  <si>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</si>
  <si>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</si>
  <si>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</si>
  <si>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</si>
  <si>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</si>
  <si>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</si>
  <si>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</si>
  <si>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</si>
  <si>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</si>
  <si>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</si>
  <si>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</si>
  <si>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</si>
  <si>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</si>
  <si>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</si>
  <si>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</si>
  <si>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</si>
  <si>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</si>
  <si>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</si>
  <si>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</si>
  <si>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</si>
  <si>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</si>
  <si>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</si>
  <si>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</si>
  <si>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</si>
  <si>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</si>
  <si>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</si>
  <si>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</si>
  <si>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</si>
  <si>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</si>
  <si>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</si>
  <si>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</si>
  <si>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</si>
  <si>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</si>
  <si>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</si>
  <si>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</si>
  <si>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</si>
  <si>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</si>
  <si>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</si>
  <si>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</si>
  <si>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</si>
  <si>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</si>
  <si>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</si>
  <si>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</si>
  <si>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</si>
  <si>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</si>
  <si>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</si>
  <si>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</si>
  <si>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</si>
  <si>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</si>
  <si>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</si>
  <si>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</si>
  <si>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</si>
  <si>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</si>
  <si>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</si>
  <si>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</si>
  <si>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</si>
  <si>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</si>
  <si>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</si>
  <si>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</si>
  <si>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</si>
  <si>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</si>
  <si>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</si>
  <si>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</si>
  <si>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</si>
  <si>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</si>
  <si>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</si>
  <si>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</si>
  <si>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</si>
  <si>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</si>
  <si>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</si>
  <si>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</si>
  <si>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</si>
  <si>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</si>
  <si>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</si>
  <si>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</si>
  <si>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</si>
  <si>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</si>
  <si>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</si>
  <si>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</si>
  <si>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</si>
  <si>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</si>
  <si>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</si>
  <si>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</si>
  <si>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</si>
  <si>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</si>
  <si>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</si>
  <si>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</si>
  <si>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</si>
  <si>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</si>
  <si>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</si>
  <si>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</si>
  <si>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</si>
  <si>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</si>
  <si>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</si>
  <si>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</si>
  <si>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</si>
  <si>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</si>
  <si>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</si>
  <si>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</si>
  <si>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</si>
  <si>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</si>
  <si>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</si>
  <si>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</si>
  <si>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</si>
  <si>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</si>
  <si>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</si>
  <si>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</si>
  <si>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</si>
  <si>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</si>
  <si>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</si>
  <si>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</si>
  <si>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</si>
  <si>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</si>
  <si>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</si>
  <si>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</si>
  <si>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</si>
  <si>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</si>
  <si>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</si>
  <si>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</si>
  <si>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</si>
  <si>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</si>
  <si>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</si>
  <si>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</si>
  <si>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</si>
  <si>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</si>
  <si>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</si>
  <si>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</si>
  <si>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</si>
  <si>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</si>
  <si>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</si>
  <si>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</si>
  <si>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</si>
  <si>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</si>
  <si>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</si>
  <si>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</si>
  <si>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</si>
  <si>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</si>
  <si>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</si>
  <si>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</si>
  <si>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</si>
  <si>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</si>
  <si>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</si>
  <si>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</si>
  <si>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</si>
  <si>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</si>
  <si>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</si>
  <si>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</si>
  <si>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</si>
  <si>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</si>
  <si>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</si>
  <si>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</si>
  <si>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</si>
  <si>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</si>
  <si>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</si>
  <si>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</si>
  <si>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</si>
  <si>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</si>
  <si>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</si>
  <si>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</si>
  <si>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</si>
  <si>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</si>
  <si>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</si>
  <si>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</si>
  <si>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</si>
  <si>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</si>
  <si>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</si>
  <si>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</si>
  <si>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</si>
  <si>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</si>
  <si>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</si>
  <si>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</si>
  <si>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</si>
  <si>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</si>
  <si>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</si>
  <si>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</si>
  <si>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</si>
  <si>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</si>
  <si>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</si>
  <si>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</si>
  <si>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</si>
  <si>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</si>
  <si>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</si>
  <si>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</si>
  <si>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</si>
  <si>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</si>
  <si>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</si>
  <si>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</si>
  <si>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</si>
  <si>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</si>
  <si>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</si>
  <si>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</si>
  <si>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</si>
  <si>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</si>
  <si>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</si>
  <si>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</si>
  <si>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</si>
  <si>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</si>
  <si>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</si>
  <si>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</si>
  <si>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</si>
  <si>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</si>
  <si>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</si>
  <si>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</si>
  <si>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</si>
  <si>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</si>
  <si>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</si>
  <si>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</si>
  <si>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</si>
  <si>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</si>
  <si>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</si>
  <si>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</si>
  <si>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</si>
  <si>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</si>
  <si>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</si>
  <si>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</si>
  <si>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</si>
  <si>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</si>
  <si>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</si>
  <si>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</si>
  <si>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</si>
  <si>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</si>
  <si>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</si>
  <si>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</si>
  <si>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</si>
  <si>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</si>
  <si>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</si>
  <si>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</si>
  <si>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</si>
  <si>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</si>
  <si>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</si>
  <si>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</si>
  <si>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</si>
  <si>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</si>
  <si>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</si>
  <si>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</si>
  <si>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</si>
  <si>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</si>
  <si>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</si>
  <si>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</si>
  <si>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</si>
  <si>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</si>
  <si>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</si>
  <si>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</si>
  <si>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</si>
  <si>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</si>
  <si>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</si>
  <si>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</si>
  <si>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</si>
  <si>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</si>
  <si>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</si>
  <si>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</si>
  <si>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</si>
  <si>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</si>
  <si>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</si>
  <si>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</si>
  <si>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</si>
  <si>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</si>
  <si>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</si>
  <si>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</si>
  <si>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</si>
  <si>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</si>
  <si>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</si>
  <si>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</si>
  <si>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</si>
  <si>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</si>
  <si>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</si>
  <si>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</si>
  <si>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</si>
  <si>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</si>
  <si>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</si>
  <si>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</si>
  <si>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</si>
  <si>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</si>
  <si>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</si>
  <si>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</si>
  <si>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</si>
  <si>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</si>
  <si>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</si>
  <si>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</si>
  <si>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</si>
  <si>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</si>
  <si>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</si>
  <si>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</si>
  <si>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</si>
  <si>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</si>
  <si>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</si>
  <si>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</si>
  <si>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</si>
  <si>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</si>
  <si>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</si>
  <si>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</si>
  <si>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</si>
  <si>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</si>
  <si>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</si>
  <si>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</si>
  <si>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</si>
  <si>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</si>
  <si>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</si>
  <si>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</si>
  <si>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</si>
  <si>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</si>
  <si>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</si>
  <si>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</si>
  <si>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</si>
  <si>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</si>
  <si>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</si>
  <si>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</si>
  <si>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</si>
  <si>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</si>
  <si>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</si>
  <si>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</si>
  <si>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</si>
  <si>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</si>
  <si>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</si>
  <si>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</si>
  <si>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</si>
  <si>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</si>
  <si>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</si>
  <si>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</si>
  <si>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</si>
  <si>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</si>
  <si>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</si>
  <si>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</si>
  <si>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</si>
  <si>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</si>
  <si>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</si>
  <si>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</si>
  <si>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</si>
  <si>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</si>
  <si>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</si>
  <si>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</si>
  <si>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</si>
  <si>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</si>
  <si>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</si>
  <si>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</si>
  <si>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</si>
  <si>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</si>
  <si>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</si>
  <si>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</si>
  <si>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</si>
  <si>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</si>
  <si>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</si>
  <si>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</si>
  <si>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</si>
  <si>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</si>
  <si>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</si>
  <si>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</si>
  <si>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</si>
  <si>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</si>
  <si>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</si>
  <si>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</si>
  <si>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</si>
  <si>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</si>
  <si>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</si>
  <si>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</si>
  <si>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</si>
  <si>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</si>
  <si>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</si>
  <si>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</si>
  <si>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</si>
  <si>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</si>
  <si>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</si>
  <si>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</si>
  <si>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</si>
  <si>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</si>
  <si>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</si>
  <si>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</si>
  <si>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</si>
  <si>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</si>
  <si>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</si>
  <si>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</si>
  <si>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</si>
  <si>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</si>
  <si>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</si>
  <si>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</si>
  <si>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</si>
  <si>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</si>
  <si>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</si>
  <si>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</si>
  <si>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</si>
  <si>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</si>
  <si>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</si>
  <si>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</si>
  <si>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</si>
  <si>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</si>
  <si>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</si>
  <si>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</si>
  <si>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</si>
  <si>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</si>
  <si>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</si>
  <si>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</si>
  <si>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</si>
  <si>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</si>
  <si>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</si>
  <si>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</si>
  <si>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</si>
  <si>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</si>
  <si>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</si>
  <si>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</si>
  <si>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</si>
  <si>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</si>
  <si>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</si>
  <si>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</si>
  <si>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</si>
  <si>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</si>
  <si>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</si>
  <si>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</si>
  <si>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</si>
  <si>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</si>
  <si>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</si>
  <si>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</si>
  <si>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</si>
  <si>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</si>
  <si>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</si>
  <si>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</si>
  <si>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</si>
  <si>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</si>
  <si>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</si>
  <si>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</si>
  <si>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</si>
  <si>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</si>
  <si>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</si>
  <si>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</si>
  <si>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</si>
  <si>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</si>
  <si>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</si>
  <si>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</si>
  <si>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</si>
  <si>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</si>
  <si>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</si>
  <si>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</si>
  <si>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</si>
  <si>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</si>
  <si>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</si>
  <si>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</si>
  <si>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</si>
  <si>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</si>
  <si>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</si>
  <si>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</si>
  <si>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</si>
  <si>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</si>
  <si>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</si>
  <si>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</si>
  <si>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</si>
  <si>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</si>
  <si>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</si>
  <si>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</si>
  <si>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</si>
  <si>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</si>
  <si>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</si>
  <si>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</si>
  <si>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</si>
  <si>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</si>
  <si>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</si>
  <si>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</si>
  <si>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</si>
  <si>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</si>
  <si>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</si>
  <si>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</si>
  <si>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</si>
  <si>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</si>
  <si>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</si>
  <si>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</si>
  <si>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</si>
  <si>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</si>
  <si>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</si>
  <si>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</si>
  <si>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</si>
  <si>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</si>
  <si>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</si>
  <si>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</si>
  <si>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</si>
  <si>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</si>
  <si>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</si>
  <si>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</si>
  <si>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</si>
  <si>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</si>
  <si>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</si>
  <si>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</si>
  <si>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</si>
  <si>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</si>
  <si>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</si>
  <si>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</si>
  <si>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</si>
  <si>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</si>
  <si>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</si>
  <si>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</si>
  <si>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</si>
  <si>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</si>
  <si>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</si>
  <si>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</si>
  <si>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</si>
  <si>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</si>
  <si>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</si>
  <si>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</si>
  <si>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</si>
  <si>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</si>
  <si>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</si>
  <si>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</si>
  <si>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</si>
  <si>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</si>
  <si>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</si>
  <si>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</si>
  <si>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</si>
  <si>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</si>
  <si>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</si>
  <si>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</si>
  <si>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</si>
  <si>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</si>
  <si>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</si>
  <si>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</si>
  <si>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</si>
  <si>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</si>
  <si>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</si>
  <si>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</si>
  <si>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</si>
  <si>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</si>
  <si>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</si>
  <si>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</si>
  <si>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</si>
  <si>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</si>
  <si>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</si>
  <si>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</si>
  <si>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</si>
  <si>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</si>
  <si>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</si>
  <si>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</si>
  <si>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</si>
  <si>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</si>
  <si>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</si>
  <si>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</si>
  <si>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</si>
  <si>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</si>
  <si>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</si>
  <si>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</si>
  <si>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</si>
  <si>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</si>
  <si>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</si>
  <si>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</si>
  <si>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</si>
  <si>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</si>
  <si>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</si>
  <si>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</si>
  <si>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</si>
  <si>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</si>
  <si>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</si>
  <si>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</si>
  <si>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</si>
  <si>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</si>
  <si>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</si>
  <si>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</si>
  <si>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</si>
  <si>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</si>
  <si>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</si>
  <si>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</si>
  <si>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</si>
  <si>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</si>
  <si>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</si>
  <si>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</si>
  <si>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</si>
  <si>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</si>
  <si>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</si>
  <si>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</si>
  <si>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</si>
  <si>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</si>
  <si>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</si>
  <si>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</si>
  <si>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</si>
  <si>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</si>
  <si>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</si>
  <si>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</si>
  <si>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</si>
  <si>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</si>
  <si>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</si>
  <si>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</si>
  <si>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</si>
  <si>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</si>
  <si>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</si>
  <si>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</si>
  <si>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</si>
  <si>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</si>
  <si>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</si>
  <si>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</si>
  <si>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</si>
  <si>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</si>
  <si>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</si>
  <si>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</si>
  <si>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</si>
  <si>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</si>
  <si>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</si>
  <si>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</si>
  <si>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</si>
  <si>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</si>
  <si>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</si>
  <si>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</si>
  <si>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</si>
  <si>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</si>
  <si>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</si>
  <si>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</si>
  <si>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</si>
  <si>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</si>
  <si>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</si>
  <si>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</si>
  <si>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</si>
  <si>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</si>
  <si>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</si>
  <si>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</si>
  <si>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</si>
  <si>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</si>
  <si>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</si>
  <si>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</si>
  <si>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</si>
  <si>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</si>
  <si>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</si>
  <si>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</si>
  <si>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</si>
  <si>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</si>
  <si>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</si>
  <si>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</si>
  <si>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</si>
  <si>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</si>
  <si>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</si>
  <si>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</si>
  <si>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</si>
  <si>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</si>
  <si>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</si>
  <si>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</si>
  <si>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</si>
  <si>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</si>
  <si>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</si>
  <si>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</si>
  <si>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</si>
  <si>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</si>
  <si>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</si>
  <si>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</si>
  <si>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</si>
  <si>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</si>
  <si>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</si>
  <si>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</si>
  <si>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</si>
  <si>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</si>
  <si>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</si>
  <si>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</si>
  <si>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</si>
  <si>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</si>
  <si>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</si>
  <si>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</si>
  <si>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</si>
  <si>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</si>
  <si>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</si>
  <si>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</si>
  <si>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</si>
  <si>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</si>
  <si>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</si>
  <si>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</si>
  <si>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</si>
  <si>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</si>
  <si>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</si>
  <si>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</si>
  <si>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</si>
  <si>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</si>
  <si>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</si>
  <si>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</si>
  <si>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</si>
  <si>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</si>
  <si>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</si>
  <si>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</si>
  <si>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</si>
  <si>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</si>
  <si>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</si>
  <si>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</si>
  <si>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</si>
  <si>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</si>
  <si>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</si>
  <si>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</si>
  <si>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</si>
  <si>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</si>
  <si>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</si>
  <si>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</si>
  <si>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</si>
  <si>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</si>
  <si>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</si>
  <si>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</si>
  <si>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</si>
  <si>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</si>
  <si>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</si>
  <si>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</si>
  <si>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</si>
  <si>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</si>
  <si>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</si>
  <si>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</si>
  <si>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</si>
  <si>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</si>
  <si>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</si>
  <si>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</si>
  <si>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</si>
  <si>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</si>
  <si>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</si>
  <si>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</si>
  <si>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</si>
  <si>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</si>
  <si>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</si>
  <si>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</si>
  <si>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</si>
  <si>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</si>
  <si>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</si>
  <si>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</si>
  <si>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</si>
  <si>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</si>
  <si>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</si>
  <si>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</si>
  <si>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</si>
  <si>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</si>
  <si>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</si>
  <si>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</si>
  <si>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</si>
  <si>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</si>
  <si>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</si>
  <si>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</si>
  <si>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</si>
  <si>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</si>
  <si>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</si>
  <si>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</si>
  <si>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</si>
  <si>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</si>
  <si>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</si>
  <si>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</si>
  <si>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</si>
  <si>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</si>
  <si>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</si>
  <si>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</si>
  <si>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</si>
  <si>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</si>
  <si>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</si>
  <si>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</si>
  <si>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</si>
  <si>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</si>
  <si>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</si>
  <si>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</si>
  <si>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</si>
  <si>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</si>
  <si>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</si>
  <si>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</si>
  <si>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</si>
  <si>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</si>
  <si>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</si>
  <si>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</si>
  <si>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</si>
  <si>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</si>
  <si>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</si>
  <si>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</si>
  <si>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</si>
  <si>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</si>
  <si>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</si>
  <si>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</si>
  <si>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</si>
  <si>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</si>
  <si>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</si>
  <si>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</si>
  <si>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</si>
  <si>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</si>
  <si>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</si>
  <si>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</si>
  <si>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</si>
  <si>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</si>
  <si>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</si>
  <si>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</si>
  <si>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</si>
  <si>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</si>
  <si>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</si>
  <si>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</si>
  <si>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</si>
  <si>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</si>
  <si>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</si>
  <si>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</si>
  <si>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</si>
  <si>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</si>
  <si>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</si>
  <si>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</si>
  <si>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</si>
  <si>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</si>
  <si>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</si>
  <si>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</si>
  <si>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</si>
  <si>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</si>
  <si>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</si>
  <si>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</si>
  <si>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</si>
  <si>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</si>
  <si>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</si>
  <si>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</si>
  <si>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</si>
  <si>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</si>
  <si>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</si>
  <si>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</si>
  <si>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</si>
  <si>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</si>
  <si>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</si>
  <si>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</si>
  <si>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</si>
  <si>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</si>
  <si>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</si>
  <si>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</si>
  <si>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</si>
  <si>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</si>
  <si>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</si>
  <si>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</si>
  <si>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</si>
  <si>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</si>
  <si>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</si>
  <si>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</si>
  <si>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</si>
  <si>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</si>
  <si>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</si>
  <si>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</si>
  <si>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</si>
  <si>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</si>
  <si>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</si>
  <si>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</si>
  <si>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</si>
  <si>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</si>
  <si>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</si>
  <si>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</si>
  <si>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</si>
  <si>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</si>
  <si>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</si>
  <si>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</si>
  <si>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</si>
  <si>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</si>
  <si>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</si>
  <si>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</si>
  <si>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</si>
  <si>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</si>
  <si>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</si>
  <si>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</si>
  <si>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</si>
  <si>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</si>
  <si>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</si>
  <si>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</si>
  <si>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</si>
  <si>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</si>
  <si>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</si>
  <si>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</si>
  <si>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</si>
  <si>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</si>
  <si>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</si>
  <si>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</si>
  <si>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</si>
  <si>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</si>
  <si>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</si>
  <si>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</si>
  <si>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</si>
  <si>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</si>
  <si>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</si>
  <si>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</si>
  <si>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</si>
  <si>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</si>
  <si>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</si>
  <si>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</si>
  <si>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</si>
  <si>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</si>
  <si>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</si>
  <si>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</si>
  <si>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</si>
  <si>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</si>
  <si>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</si>
  <si>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</si>
  <si>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</si>
  <si>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</si>
  <si>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</si>
  <si>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</si>
  <si>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</si>
  <si>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</si>
  <si>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</si>
  <si>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</si>
  <si>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</si>
  <si>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</si>
  <si>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</si>
  <si>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</si>
  <si>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</si>
  <si>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</si>
  <si>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</si>
  <si>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</si>
  <si>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</si>
  <si>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</si>
  <si>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</si>
  <si>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</si>
  <si>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</si>
  <si>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</si>
  <si>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</si>
  <si>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</si>
  <si>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</si>
  <si>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</si>
  <si>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</si>
  <si>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</si>
  <si>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</si>
  <si>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</si>
  <si>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</si>
  <si>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</si>
  <si>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</si>
  <si>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</si>
  <si>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</si>
  <si>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</si>
  <si>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</si>
  <si>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</si>
  <si>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</si>
  <si>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</si>
  <si>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</si>
  <si>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</si>
  <si>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</si>
  <si>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</si>
  <si>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</si>
  <si>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</si>
  <si>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</si>
  <si>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</si>
  <si>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</si>
  <si>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</si>
  <si>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</si>
  <si>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</si>
  <si>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</si>
  <si>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</si>
  <si>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</si>
  <si>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</si>
  <si>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</si>
  <si>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</si>
  <si>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</si>
  <si>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</si>
  <si>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</si>
  <si>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</si>
  <si>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</si>
  <si>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</si>
  <si>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</si>
  <si>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</si>
  <si>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</si>
  <si>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</si>
  <si>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</si>
  <si>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</si>
  <si>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</si>
  <si>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</si>
  <si>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</si>
  <si>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</si>
  <si>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</si>
  <si>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</si>
  <si>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</si>
  <si>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</si>
  <si>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</si>
  <si>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</si>
  <si>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</si>
  <si>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</si>
  <si>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</si>
  <si>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</si>
  <si>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</si>
  <si>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</si>
  <si>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</si>
  <si>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</si>
  <si>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</si>
  <si>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</si>
  <si>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</si>
  <si>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</si>
  <si>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</si>
  <si>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</si>
  <si>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</si>
  <si>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</si>
  <si>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</si>
  <si>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</si>
  <si>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</si>
  <si>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</si>
  <si>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</si>
  <si>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</si>
  <si>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</si>
  <si>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</si>
  <si>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</si>
  <si>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</si>
  <si>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</si>
  <si>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</si>
  <si>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</si>
  <si>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</si>
  <si>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</si>
  <si>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</si>
  <si>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</si>
  <si>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</si>
  <si>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</si>
  <si>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</si>
  <si>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</si>
  <si>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</si>
  <si>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</si>
  <si>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</si>
  <si>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</si>
  <si>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</si>
  <si>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</si>
  <si>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</si>
  <si>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</si>
  <si>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</si>
  <si>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</si>
  <si>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</si>
  <si>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</si>
  <si>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</si>
  <si>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</si>
  <si>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</si>
  <si>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</si>
  <si>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</si>
  <si>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</si>
  <si>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</si>
  <si>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</si>
  <si>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</si>
  <si>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</si>
  <si>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</si>
  <si>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</si>
  <si>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</si>
  <si>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</si>
  <si>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</si>
  <si>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</si>
  <si>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</si>
  <si>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</si>
  <si>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</si>
  <si>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</si>
  <si>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</si>
  <si>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</si>
  <si>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</si>
  <si>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</si>
  <si>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</si>
  <si>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</si>
  <si>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</si>
  <si>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</si>
  <si>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</si>
  <si>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</si>
  <si>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</si>
  <si>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</si>
  <si>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</si>
  <si>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</si>
  <si>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</si>
  <si>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</si>
  <si>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</si>
  <si>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</si>
  <si>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</si>
  <si>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</si>
  <si>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</si>
  <si>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</si>
  <si>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</si>
  <si>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</si>
  <si>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</si>
  <si>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</si>
  <si>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</si>
  <si>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</si>
  <si>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</si>
  <si>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</si>
  <si>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</si>
  <si>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</si>
  <si>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</si>
  <si>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</si>
  <si>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</si>
  <si>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</si>
  <si>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</si>
  <si>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</si>
  <si>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</si>
  <si>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</si>
  <si>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</si>
  <si>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</si>
  <si>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</si>
  <si>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</si>
  <si>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</si>
  <si>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</si>
  <si>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</si>
  <si>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</si>
  <si>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</si>
  <si>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</si>
  <si>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</si>
  <si>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</si>
  <si>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</si>
  <si>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</si>
  <si>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</si>
  <si>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</si>
  <si>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</si>
  <si>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</si>
  <si>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</si>
  <si>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</si>
  <si>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</si>
  <si>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</si>
  <si>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</si>
  <si>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</si>
  <si>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</si>
  <si>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</si>
  <si>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</si>
  <si>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</si>
  <si>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</si>
  <si>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</si>
  <si>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</si>
  <si>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</si>
  <si>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</si>
  <si>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</si>
  <si>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</si>
  <si>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</si>
  <si>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</si>
  <si>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</si>
  <si>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</si>
  <si>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</si>
  <si>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</si>
  <si>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</si>
  <si>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</si>
  <si>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</si>
  <si>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</si>
  <si>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</si>
  <si>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</si>
  <si>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</si>
  <si>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</si>
  <si>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</si>
  <si>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</si>
  <si>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</si>
  <si>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</si>
  <si>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</si>
  <si>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</si>
  <si>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</si>
  <si>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</si>
  <si>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</si>
  <si>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</si>
  <si>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</si>
  <si>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</si>
  <si>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</si>
  <si>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</si>
  <si>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</si>
  <si>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</si>
  <si>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</si>
  <si>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</si>
  <si>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</si>
  <si>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</si>
  <si>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</si>
  <si>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</si>
  <si>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</si>
  <si>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</si>
  <si>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</si>
  <si>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</si>
  <si>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</si>
  <si>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</si>
  <si>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</si>
  <si>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</si>
  <si>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</si>
  <si>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</si>
  <si>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</si>
  <si>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</si>
  <si>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</si>
  <si>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</si>
  <si>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</si>
  <si>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</si>
  <si>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</si>
  <si>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</si>
  <si>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</si>
  <si>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</si>
  <si>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</si>
  <si>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</si>
  <si>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</si>
  <si>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</si>
  <si>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</si>
  <si>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</si>
  <si>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</si>
  <si>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</si>
  <si>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</si>
  <si>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</si>
  <si>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</si>
  <si>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</si>
  <si>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</si>
  <si>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</si>
  <si>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</si>
  <si>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</si>
  <si>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</si>
  <si>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</si>
  <si>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</si>
  <si>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</si>
  <si>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</si>
  <si>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</si>
  <si>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</si>
  <si>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</si>
  <si>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</si>
  <si>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</si>
  <si>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</si>
  <si>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</si>
  <si>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</si>
  <si>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</si>
  <si>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</si>
  <si>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</si>
  <si>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</si>
  <si>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</si>
  <si>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</si>
  <si>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</si>
  <si>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</si>
  <si>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</si>
  <si>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</si>
  <si>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</si>
  <si>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</si>
  <si>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</si>
  <si>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</si>
  <si>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</si>
  <si>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</si>
  <si>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</si>
  <si>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</si>
  <si>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</si>
  <si>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</si>
  <si>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</si>
  <si>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</si>
  <si>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</si>
  <si>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</si>
  <si>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</si>
  <si>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</si>
  <si>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</si>
  <si>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</si>
  <si>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</si>
  <si>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</si>
  <si>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</si>
  <si>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</si>
  <si>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</si>
  <si>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</si>
  <si>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</si>
  <si>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</si>
  <si>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</si>
  <si>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</si>
  <si>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</si>
  <si>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</si>
  <si>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</si>
  <si>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</si>
  <si>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</si>
  <si>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</si>
  <si>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</si>
  <si>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</si>
  <si>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</si>
  <si>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</si>
  <si>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</si>
  <si>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</si>
  <si>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</si>
  <si>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</si>
  <si>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</si>
  <si>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</si>
  <si>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</si>
  <si>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</si>
  <si>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</si>
  <si>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</si>
  <si>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</si>
  <si>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</si>
  <si>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</si>
  <si>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</si>
  <si>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</si>
  <si>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</si>
  <si>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</si>
  <si>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</si>
  <si>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</si>
  <si>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</si>
  <si>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</si>
  <si>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</si>
  <si>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</si>
  <si>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</si>
  <si>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</si>
  <si>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</si>
  <si>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</si>
  <si>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</si>
  <si>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</si>
  <si>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</si>
  <si>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</si>
  <si>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</si>
  <si>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</si>
  <si>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</si>
  <si>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</si>
  <si>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</si>
  <si>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</si>
  <si>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</si>
  <si>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</si>
  <si>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</si>
  <si>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</si>
  <si>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</si>
  <si>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</si>
  <si>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</si>
  <si>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</si>
  <si>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</si>
  <si>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</si>
  <si>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</si>
  <si>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</si>
  <si>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</si>
  <si>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</si>
  <si>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</si>
  <si>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</si>
  <si>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</si>
  <si>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</si>
  <si>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</si>
  <si>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</si>
  <si>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</si>
  <si>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</si>
  <si>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</si>
  <si>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</si>
  <si>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</si>
  <si>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</si>
  <si>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</si>
  <si>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</si>
  <si>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</si>
  <si>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</si>
  <si>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</si>
  <si>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</si>
  <si>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</si>
  <si>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</si>
  <si>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</si>
  <si>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</si>
  <si>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</si>
  <si>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</si>
  <si>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</si>
  <si>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</si>
  <si>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</si>
  <si>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</si>
  <si>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</si>
  <si>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</si>
  <si>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</si>
  <si>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</si>
  <si>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</si>
  <si>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</si>
  <si>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</si>
  <si>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</si>
  <si>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</si>
  <si>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</si>
  <si>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</si>
  <si>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</si>
  <si>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</si>
  <si>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</si>
  <si>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</si>
  <si>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</si>
  <si>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</si>
  <si>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</si>
  <si>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</si>
  <si>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</si>
  <si>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</si>
  <si>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</si>
  <si>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</si>
  <si>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</si>
  <si>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</si>
  <si>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</si>
  <si>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</si>
  <si>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</si>
  <si>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</si>
  <si>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</si>
  <si>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</si>
  <si>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</si>
  <si>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</si>
  <si>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</si>
  <si>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</si>
  <si>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</si>
  <si>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</si>
  <si>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</si>
  <si>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</si>
  <si>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</si>
  <si>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</si>
  <si>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</si>
  <si>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</si>
  <si>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</si>
  <si>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</si>
  <si>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</si>
  <si>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</si>
  <si>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</si>
  <si>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</si>
  <si>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</si>
  <si>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</si>
  <si>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</si>
  <si>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</si>
  <si>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</si>
  <si>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</si>
  <si>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</si>
  <si>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</si>
  <si>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</si>
  <si>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</si>
  <si>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</si>
  <si>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</si>
  <si>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</si>
  <si>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</si>
  <si>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</si>
  <si>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</si>
  <si>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</si>
  <si>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</si>
  <si>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</si>
  <si>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</si>
  <si>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</si>
  <si>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</si>
  <si>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</si>
  <si>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</si>
  <si>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</si>
  <si>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</si>
  <si>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</si>
  <si>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</si>
  <si>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</si>
  <si>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</si>
  <si>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</si>
  <si>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</si>
  <si>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</si>
  <si>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</si>
  <si>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</si>
  <si>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</si>
  <si>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</si>
  <si>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</si>
  <si>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</si>
  <si>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</si>
  <si>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</si>
  <si>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</si>
  <si>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</si>
  <si>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</si>
  <si>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</si>
  <si>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</si>
  <si>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</si>
  <si>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</si>
  <si>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</si>
  <si>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</si>
  <si>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</si>
  <si>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</si>
  <si>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</si>
  <si>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</si>
  <si>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</si>
  <si>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</si>
  <si>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</si>
  <si>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</si>
  <si>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</si>
  <si>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</si>
  <si>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</si>
  <si>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</si>
  <si>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</si>
  <si>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</si>
  <si>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</si>
  <si>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</si>
  <si>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</si>
  <si>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</si>
  <si>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</si>
  <si>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</si>
  <si>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</si>
  <si>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</si>
  <si>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</si>
  <si>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</si>
  <si>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</si>
  <si>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</si>
  <si>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</si>
  <si>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</si>
  <si>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</si>
  <si>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</si>
  <si>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</si>
  <si>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</si>
  <si>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</si>
  <si>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</si>
  <si>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</si>
  <si>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</si>
  <si>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</si>
  <si>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</si>
  <si>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</si>
  <si>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</si>
  <si>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</si>
  <si>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</si>
  <si>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</si>
  <si>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</si>
  <si>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</si>
  <si>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</si>
  <si>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</si>
  <si>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</si>
  <si>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</si>
  <si>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</si>
  <si>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</si>
  <si>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</si>
  <si>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</si>
  <si>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</si>
  <si>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</si>
  <si>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</si>
  <si>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</si>
  <si>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</si>
  <si>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</si>
  <si>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</si>
  <si>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</si>
  <si>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</si>
  <si>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</si>
  <si>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</si>
  <si>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</si>
  <si>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</si>
  <si>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</si>
  <si>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</si>
  <si>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</si>
  <si>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</si>
  <si>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</si>
  <si>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</si>
  <si>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</si>
  <si>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</si>
  <si>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</si>
  <si>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</si>
  <si>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</si>
  <si>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</si>
  <si>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</si>
  <si>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</si>
  <si>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</si>
  <si>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</si>
  <si>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</si>
  <si>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</si>
  <si>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</si>
  <si>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</si>
  <si>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</si>
  <si>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</si>
  <si>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</si>
  <si>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</si>
  <si>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</si>
  <si>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</si>
  <si>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</si>
  <si>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</si>
  <si>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</si>
  <si>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</si>
  <si>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</si>
  <si>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</si>
  <si>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</si>
  <si>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</si>
  <si>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</si>
  <si>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</si>
  <si>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</si>
  <si>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</si>
  <si>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</si>
  <si>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</si>
  <si>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</si>
  <si>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</si>
  <si>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</si>
  <si>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</si>
  <si>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</si>
  <si>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</si>
  <si>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</si>
  <si>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</si>
  <si>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</si>
  <si>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</si>
  <si>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</si>
  <si>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</si>
  <si>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</si>
  <si>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</si>
  <si>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</si>
  <si>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</si>
  <si>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</si>
  <si>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</si>
  <si>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</si>
  <si>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</si>
  <si>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</si>
  <si>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</si>
  <si>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</si>
  <si>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</si>
  <si>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</si>
  <si>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</si>
  <si>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</si>
  <si>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</si>
  <si>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</si>
  <si>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</si>
  <si>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</si>
  <si>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</si>
  <si>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</si>
  <si>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</si>
  <si>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</si>
  <si>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</si>
  <si>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</si>
  <si>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</si>
  <si>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</si>
  <si>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</si>
  <si>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</si>
  <si>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</si>
  <si>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</si>
  <si>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</si>
  <si>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</si>
  <si>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</si>
  <si>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</si>
  <si>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</si>
  <si>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</si>
  <si>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</si>
  <si>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</si>
  <si>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</si>
  <si>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</si>
  <si>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</si>
  <si>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</si>
  <si>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</si>
  <si>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</si>
  <si>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</si>
  <si>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</si>
  <si>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</si>
  <si>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</si>
  <si>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</si>
  <si>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</si>
  <si>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</si>
  <si>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</si>
  <si>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</si>
  <si>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</si>
  <si>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</si>
  <si>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</si>
  <si>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</si>
  <si>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</si>
  <si>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</si>
  <si>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</si>
  <si>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</si>
  <si>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</si>
  <si>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</si>
  <si>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</si>
  <si>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</si>
  <si>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</si>
  <si>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</si>
  <si>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</si>
  <si>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</si>
  <si>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</si>
  <si>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</si>
  <si>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</si>
  <si>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</si>
  <si>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</si>
  <si>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</si>
  <si>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</si>
  <si>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</si>
  <si>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</si>
  <si>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</si>
  <si>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</si>
  <si>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</si>
  <si>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</si>
  <si>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</si>
  <si>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</si>
  <si>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</si>
  <si>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</si>
  <si>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</si>
  <si>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</si>
  <si>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</si>
  <si>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</si>
  <si>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</si>
  <si>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</si>
  <si>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</si>
  <si>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</si>
  <si>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</si>
  <si>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</si>
  <si>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</si>
  <si>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</si>
  <si>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</si>
  <si>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</si>
  <si>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</si>
  <si>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</si>
  <si>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</si>
  <si>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</si>
  <si>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</si>
  <si>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</si>
  <si>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</si>
  <si>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</si>
  <si>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</si>
  <si>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</si>
  <si>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</si>
  <si>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</si>
  <si>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</si>
  <si>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</si>
  <si>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</si>
  <si>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</si>
  <si>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</si>
  <si>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</si>
  <si>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</si>
  <si>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</si>
  <si>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</si>
  <si>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</si>
  <si>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</si>
  <si>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</si>
  <si>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</si>
  <si>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</si>
  <si>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</si>
  <si>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</si>
  <si>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</si>
  <si>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</si>
  <si>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</si>
  <si>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</si>
  <si>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</si>
  <si>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</si>
  <si>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</si>
  <si>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</si>
  <si>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</si>
  <si>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</si>
  <si>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</si>
  <si>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</si>
  <si>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</si>
  <si>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</si>
  <si>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</si>
  <si>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</si>
  <si>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</si>
  <si>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</si>
  <si>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</si>
  <si>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</si>
  <si>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</si>
  <si>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</si>
  <si>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</si>
  <si>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</si>
  <si>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</si>
  <si>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</si>
  <si>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</si>
  <si>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</si>
  <si>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</si>
  <si>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</si>
  <si>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</si>
  <si>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</si>
  <si>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</si>
  <si>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</si>
  <si>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</si>
  <si>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</si>
  <si>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</si>
  <si>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</si>
  <si>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</si>
  <si>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</si>
  <si>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</si>
  <si>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</si>
  <si>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</si>
  <si>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</si>
  <si>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</si>
  <si>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</si>
  <si>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</si>
  <si>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</si>
  <si>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</si>
  <si>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</si>
  <si>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</si>
  <si>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</si>
  <si>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</si>
  <si>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</si>
  <si>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</si>
  <si>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</si>
  <si>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</si>
  <si>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</si>
  <si>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</si>
  <si>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</si>
  <si>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</si>
  <si>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</si>
  <si>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</si>
  <si>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</si>
  <si>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</si>
  <si>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</si>
  <si>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</si>
  <si>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</si>
  <si>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</si>
  <si>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</si>
  <si>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</si>
  <si>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</si>
  <si>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</si>
  <si>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</si>
  <si>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</si>
  <si>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</si>
  <si>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</si>
  <si>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</si>
  <si>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</si>
  <si>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</si>
  <si>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</si>
  <si>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</si>
  <si>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</si>
  <si>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</si>
  <si>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</si>
  <si>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</si>
  <si>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</si>
  <si>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</si>
  <si>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</si>
  <si>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</si>
  <si>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</si>
  <si>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</si>
  <si>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</si>
  <si>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</si>
  <si>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</si>
  <si>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</si>
  <si>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</si>
  <si>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</si>
  <si>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</si>
  <si>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</si>
  <si>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</si>
  <si>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</si>
  <si>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</si>
  <si>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</si>
  <si>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</si>
  <si>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</si>
  <si>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</si>
  <si>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</si>
  <si>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</si>
  <si>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</si>
  <si>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</si>
  <si>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</si>
  <si>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</si>
  <si>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</si>
  <si>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</si>
  <si>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</si>
  <si>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</si>
  <si>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</si>
  <si>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</si>
  <si>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</si>
  <si>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</si>
  <si>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</si>
  <si>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</si>
  <si>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</si>
  <si>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</si>
  <si>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</si>
  <si>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</si>
  <si>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</si>
  <si>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</si>
  <si>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</si>
  <si>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</si>
  <si>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</si>
  <si>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</si>
  <si>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</si>
  <si>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</si>
  <si>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</si>
  <si>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</si>
  <si>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</si>
  <si>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</si>
  <si>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</si>
  <si>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</si>
  <si>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</si>
  <si>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</si>
  <si>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</si>
  <si>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</si>
  <si>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</si>
  <si>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</si>
  <si>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</si>
  <si>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</si>
  <si>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</si>
  <si>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</si>
  <si>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</si>
  <si>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</si>
  <si>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</si>
  <si>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</si>
  <si>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</si>
  <si>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</si>
  <si>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</si>
  <si>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</si>
  <si>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</si>
  <si>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</si>
  <si>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</si>
  <si>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</si>
  <si>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</si>
  <si>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</si>
  <si>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</si>
  <si>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</si>
  <si>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</si>
  <si>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</si>
  <si>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</si>
  <si>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</si>
  <si>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</si>
  <si>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</si>
  <si>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</si>
  <si>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</si>
  <si>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</si>
  <si>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</si>
  <si>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</si>
  <si>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</si>
  <si>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</si>
  <si>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</si>
  <si>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</si>
  <si>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</si>
  <si>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</si>
  <si>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</si>
  <si>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</si>
  <si>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</si>
  <si>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</si>
  <si>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</si>
  <si>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</si>
  <si>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</si>
  <si>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</si>
  <si>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</si>
  <si>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</si>
  <si>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</si>
  <si>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</si>
  <si>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</si>
  <si>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</si>
  <si>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</si>
  <si>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</si>
  <si>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</si>
  <si>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</si>
  <si>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</si>
  <si>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</si>
  <si>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</si>
  <si>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</si>
  <si>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</si>
  <si>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</si>
  <si>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</si>
  <si>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</si>
  <si>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</si>
  <si>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</si>
  <si>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</si>
  <si>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</si>
  <si>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</si>
  <si>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</si>
  <si>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</si>
  <si>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</si>
  <si>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</si>
  <si>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</si>
  <si>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</si>
  <si>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</si>
  <si>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</si>
  <si>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</si>
  <si>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</si>
  <si>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</si>
  <si>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</si>
  <si>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</si>
  <si>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</si>
  <si>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</si>
  <si>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</si>
  <si>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</si>
  <si>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</si>
  <si>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</si>
  <si>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</si>
  <si>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</si>
  <si>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</si>
  <si>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</si>
  <si>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</si>
  <si>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</si>
  <si>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</si>
  <si>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</si>
  <si>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</si>
  <si>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</si>
  <si>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</si>
  <si>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</si>
  <si>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</si>
  <si>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</si>
  <si>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</si>
  <si>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</si>
  <si>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</si>
  <si>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</si>
  <si>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</si>
  <si>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</si>
  <si>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</si>
  <si>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</si>
  <si>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</si>
  <si>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</si>
  <si>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</si>
  <si>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</si>
  <si>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</si>
  <si>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</si>
  <si>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</si>
  <si>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</si>
  <si>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</si>
  <si>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</si>
  <si>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</si>
  <si>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</si>
  <si>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</si>
  <si>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</si>
  <si>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</si>
  <si>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</si>
  <si>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</si>
  <si>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</si>
  <si>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</si>
  <si>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</si>
  <si>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</si>
  <si>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</si>
  <si>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</si>
  <si>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</si>
  <si>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</si>
  <si>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</si>
  <si>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</si>
  <si>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</si>
  <si>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</si>
  <si>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</si>
  <si>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</si>
  <si>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</si>
  <si>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</si>
  <si>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</si>
  <si>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</si>
  <si>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</si>
  <si>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</si>
  <si>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</si>
  <si>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</si>
  <si>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</si>
  <si>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</si>
  <si>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</si>
  <si>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</si>
  <si>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</si>
  <si>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</si>
  <si>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</si>
  <si>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</si>
  <si>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</si>
  <si>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</si>
  <si>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</si>
  <si>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</si>
  <si>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</si>
  <si>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</si>
  <si>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</si>
  <si>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</si>
  <si>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</si>
  <si>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</si>
  <si>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</si>
  <si>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</si>
  <si>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</si>
  <si>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</si>
  <si>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</si>
  <si>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</si>
  <si>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</si>
  <si>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</si>
  <si>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</si>
  <si>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</si>
  <si>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</si>
  <si>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</si>
  <si>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</si>
  <si>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</si>
  <si>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</si>
  <si>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</si>
  <si>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</si>
  <si>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</si>
  <si>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</si>
  <si>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</si>
  <si>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</si>
  <si>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</si>
  <si>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</si>
  <si>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</si>
  <si>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</si>
  <si>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</si>
  <si>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</si>
  <si>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</si>
  <si>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</si>
  <si>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</si>
  <si>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</si>
  <si>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</si>
  <si>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</si>
  <si>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</si>
  <si>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</si>
  <si>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</si>
  <si>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</si>
  <si>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</si>
  <si>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</si>
  <si>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</si>
  <si>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</si>
  <si>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</si>
  <si>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</si>
  <si>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</si>
  <si>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</si>
  <si>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</si>
  <si>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</si>
  <si>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</si>
  <si>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</si>
  <si>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</si>
  <si>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</si>
  <si>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</si>
  <si>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</si>
  <si>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</si>
  <si>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</si>
  <si>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</si>
  <si>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</si>
  <si>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</si>
  <si>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</si>
  <si>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</si>
  <si>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</si>
  <si>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</si>
  <si>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</si>
  <si>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</si>
  <si>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</si>
  <si>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</si>
  <si>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</si>
  <si>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</si>
  <si>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</si>
  <si>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</si>
  <si>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</si>
  <si>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</si>
  <si>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</si>
  <si>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</si>
  <si>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</si>
  <si>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</si>
  <si>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</si>
  <si>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</si>
  <si>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</si>
  <si>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</si>
  <si>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</si>
  <si>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</si>
  <si>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</si>
  <si>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</si>
  <si>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</si>
  <si>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</si>
  <si>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</si>
  <si>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</si>
  <si>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</si>
  <si>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</si>
  <si>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</si>
  <si>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</si>
  <si>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</si>
  <si>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</si>
  <si>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</si>
  <si>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</si>
  <si>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</si>
  <si>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</si>
  <si>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</si>
  <si>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</si>
  <si>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</si>
  <si>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</si>
  <si>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</si>
  <si>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</si>
  <si>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</si>
  <si>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</si>
  <si>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</si>
  <si>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</si>
  <si>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</si>
  <si>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</si>
  <si>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</si>
  <si>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</si>
  <si>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</si>
  <si>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</si>
  <si>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</si>
  <si>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</si>
  <si>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</si>
  <si>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</si>
  <si>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</si>
  <si>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</si>
  <si>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</si>
  <si>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</si>
  <si>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</si>
  <si>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</si>
  <si>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</si>
  <si>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</si>
  <si>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</si>
  <si>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</si>
  <si>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</si>
  <si>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</si>
  <si>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</si>
  <si>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</si>
  <si>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</si>
  <si>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</si>
  <si>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</si>
  <si>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</si>
  <si>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</si>
  <si>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</si>
  <si>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</si>
  <si>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</si>
  <si>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</si>
  <si>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</si>
  <si>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</si>
  <si>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</si>
  <si>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</si>
  <si>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</si>
  <si>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</si>
  <si>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</si>
  <si>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</si>
  <si>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</si>
  <si>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</si>
  <si>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</si>
  <si>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</si>
  <si>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</si>
  <si>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</si>
  <si>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</si>
  <si>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</si>
  <si>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</si>
  <si>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</si>
  <si>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</si>
  <si>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</si>
  <si>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</si>
  <si>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</si>
  <si>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</si>
  <si>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</si>
  <si>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</si>
  <si>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</si>
  <si>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</si>
  <si>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</si>
  <si>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</si>
  <si>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</si>
  <si>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</si>
  <si>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</si>
  <si>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</si>
  <si>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</si>
  <si>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</si>
  <si>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</si>
  <si>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</si>
  <si>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</si>
  <si>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</si>
  <si>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</si>
  <si>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</si>
  <si>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</si>
  <si>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</si>
  <si>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</si>
  <si>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</si>
  <si>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</si>
  <si>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</si>
  <si>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</si>
  <si>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</si>
  <si>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</si>
  <si>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</si>
  <si>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</si>
  <si>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</si>
  <si>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</si>
  <si>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</si>
  <si>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</si>
  <si>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</si>
  <si>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</si>
  <si>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</si>
  <si>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</si>
  <si>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</si>
  <si>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</si>
  <si>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</si>
  <si>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</si>
  <si>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</si>
  <si>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</si>
  <si>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</si>
  <si>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</si>
  <si>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</si>
  <si>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</si>
  <si>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</si>
  <si>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</si>
  <si>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</si>
  <si>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</si>
  <si>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</si>
  <si>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</si>
  <si>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</si>
  <si>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</si>
  <si>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</si>
  <si>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</si>
  <si>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</si>
  <si>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</si>
  <si>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</si>
  <si>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</si>
  <si>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</si>
  <si>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</si>
  <si>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</si>
  <si>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</si>
  <si>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</si>
  <si>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</si>
  <si>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</si>
  <si>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</si>
  <si>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</si>
  <si>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</si>
  <si>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</si>
  <si>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</si>
  <si>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</si>
  <si>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</si>
  <si>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</si>
  <si>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</si>
  <si>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</si>
  <si>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</si>
  <si>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</si>
  <si>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</si>
  <si>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</si>
  <si>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</si>
  <si>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</si>
  <si>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</si>
  <si>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</si>
  <si>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</si>
  <si>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</si>
  <si>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</si>
  <si>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</si>
  <si>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</si>
  <si>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</si>
  <si>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</si>
  <si>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</si>
  <si>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</si>
  <si>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</si>
  <si>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</si>
  <si>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</si>
  <si>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</si>
  <si>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</si>
  <si>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</si>
  <si>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</si>
  <si>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</si>
  <si>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</si>
  <si>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</si>
  <si>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</si>
  <si>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</si>
  <si>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</si>
  <si>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</si>
  <si>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</si>
  <si>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</si>
  <si>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</si>
  <si>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</si>
  <si>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</si>
  <si>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</si>
  <si>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</si>
  <si>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</si>
  <si>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</si>
  <si>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</si>
  <si>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</si>
  <si>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</si>
  <si>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</si>
  <si>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</si>
  <si>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</si>
  <si>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</si>
  <si>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</si>
  <si>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</si>
  <si>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</si>
  <si>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</si>
  <si>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</si>
  <si>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</si>
  <si>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</si>
  <si>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</si>
  <si>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</si>
  <si>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</si>
  <si>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</si>
  <si>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</si>
  <si>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</si>
  <si>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</si>
  <si>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</si>
  <si>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</si>
  <si>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</si>
  <si>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</si>
  <si>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</si>
  <si>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</si>
  <si>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</si>
  <si>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</si>
  <si>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</si>
  <si>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</si>
  <si>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</si>
  <si>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</si>
  <si>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</si>
  <si>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</si>
  <si>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</si>
  <si>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</si>
  <si>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</si>
  <si>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</si>
  <si>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</si>
  <si>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</si>
  <si>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</si>
  <si>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</si>
  <si>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</si>
  <si>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</si>
  <si>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</si>
  <si>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</si>
  <si>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</si>
  <si>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</si>
  <si>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</si>
  <si>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</si>
  <si>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</si>
  <si>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</si>
  <si>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</si>
  <si>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</si>
  <si>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</si>
  <si>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</si>
  <si>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</si>
  <si>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</si>
  <si>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</si>
  <si>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</si>
  <si>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</si>
  <si>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</si>
  <si>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</si>
  <si>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</si>
  <si>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</si>
  <si>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</si>
  <si>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</si>
  <si>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</si>
  <si>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</si>
  <si>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</si>
  <si>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</si>
  <si>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</si>
  <si>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</si>
  <si>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</si>
  <si>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</si>
  <si>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</si>
  <si>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</si>
  <si>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</si>
  <si>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</si>
  <si>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</si>
  <si>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</si>
  <si>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</si>
  <si>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</si>
  <si>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</si>
  <si>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</si>
  <si>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</si>
  <si>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</si>
  <si>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</si>
  <si>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</si>
  <si>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</si>
  <si>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</si>
  <si>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</si>
  <si>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</si>
  <si>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</si>
  <si>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</si>
  <si>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</si>
  <si>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</si>
  <si>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</si>
  <si>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</si>
  <si>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</si>
  <si>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</si>
  <si>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</si>
  <si>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</si>
  <si>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</si>
  <si>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</si>
  <si>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</si>
  <si>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</si>
  <si>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</si>
  <si>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</si>
  <si>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</si>
  <si>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</si>
  <si>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</si>
  <si>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</si>
  <si>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</si>
  <si>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</si>
  <si>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</si>
  <si>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</si>
  <si>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</si>
  <si>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</si>
  <si>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</si>
  <si>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</si>
  <si>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</si>
  <si>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</si>
  <si>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</si>
  <si>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</si>
  <si>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</si>
  <si>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</si>
  <si>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</si>
  <si>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</si>
  <si>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</si>
  <si>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</si>
  <si>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</si>
  <si>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</si>
  <si>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</si>
  <si>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</si>
  <si>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</si>
  <si>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</si>
  <si>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</si>
  <si>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</si>
  <si>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</si>
  <si>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</si>
  <si>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</si>
  <si>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</si>
  <si>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</si>
  <si>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</si>
  <si>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</si>
  <si>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</si>
  <si>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</si>
  <si>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</si>
  <si>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</si>
  <si>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</si>
  <si>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</si>
  <si>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</si>
  <si>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</si>
  <si>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</si>
  <si>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</si>
  <si>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</si>
  <si>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</si>
  <si>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</si>
  <si>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</si>
  <si>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</si>
  <si>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</si>
  <si>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</si>
  <si>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</si>
  <si>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</si>
  <si>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</si>
  <si>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</si>
  <si>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</si>
  <si>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</si>
  <si>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</si>
  <si>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</si>
  <si>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</si>
  <si>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</si>
  <si>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</si>
  <si>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</si>
  <si>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</si>
  <si>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</si>
  <si>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</si>
  <si>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</si>
  <si>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</si>
  <si>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</si>
  <si>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</si>
  <si>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</si>
  <si>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</si>
  <si>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</si>
  <si>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</si>
  <si>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</si>
  <si>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</si>
  <si>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</si>
  <si>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</si>
  <si>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</si>
  <si>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</si>
  <si>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</si>
  <si>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</si>
  <si>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</si>
  <si>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</si>
  <si>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</si>
  <si>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</si>
  <si>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</si>
  <si>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</si>
  <si>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</si>
  <si>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</si>
  <si>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</si>
  <si>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</si>
  <si>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</si>
  <si>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</si>
  <si>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</si>
  <si>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</si>
  <si>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</si>
  <si>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</si>
  <si>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</si>
  <si>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</si>
  <si>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</si>
  <si>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</si>
  <si>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</si>
  <si>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</si>
  <si>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</si>
  <si>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</si>
  <si>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</si>
  <si>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</si>
  <si>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</si>
  <si>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</si>
  <si>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</si>
  <si>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</si>
  <si>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</si>
  <si>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</si>
  <si>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</si>
  <si>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</si>
  <si>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</si>
  <si>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</si>
  <si>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</si>
  <si>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</si>
  <si>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</si>
  <si>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</si>
  <si>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</si>
  <si>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</si>
  <si>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</si>
  <si>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</si>
  <si>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</si>
  <si>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</si>
  <si>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</si>
  <si>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</si>
  <si>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</si>
  <si>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</si>
  <si>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</si>
  <si>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</si>
  <si>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</si>
  <si>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</si>
  <si>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</si>
  <si>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</si>
  <si>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</si>
  <si>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</si>
  <si>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</si>
  <si>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</si>
  <si>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</si>
  <si>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</si>
  <si>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</si>
  <si>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</si>
  <si>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</si>
  <si>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</si>
  <si>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</si>
  <si>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</si>
  <si>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</si>
  <si>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</si>
  <si>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</si>
  <si>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</si>
  <si>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</si>
  <si>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</si>
  <si>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</si>
  <si>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</si>
  <si>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</si>
  <si>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</si>
  <si>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</si>
  <si>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</si>
  <si>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</si>
  <si>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</si>
  <si>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</si>
  <si>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</si>
  <si>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</si>
  <si>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</si>
  <si>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</si>
  <si>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</si>
  <si>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</si>
  <si>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</si>
  <si>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</si>
  <si>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</si>
  <si>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</si>
  <si>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</si>
  <si>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</si>
  <si>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</si>
  <si>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</si>
  <si>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</si>
  <si>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</si>
  <si>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</si>
  <si>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</si>
  <si>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</si>
  <si>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</si>
  <si>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</si>
  <si>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</si>
  <si>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</si>
  <si>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</si>
  <si>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</si>
  <si>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</si>
  <si>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</si>
  <si>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</si>
  <si>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</si>
  <si>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</si>
  <si>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</si>
  <si>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</si>
  <si>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</si>
  <si>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</si>
  <si>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</si>
  <si>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</si>
  <si>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</si>
  <si>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</si>
  <si>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</si>
  <si>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</si>
  <si>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</si>
  <si>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</si>
  <si>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</si>
  <si>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</si>
  <si>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</si>
  <si>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</si>
  <si>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</si>
  <si>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</si>
  <si>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</si>
  <si>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</si>
  <si>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</si>
  <si>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</si>
  <si>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</si>
  <si>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</si>
  <si>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</si>
  <si>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</si>
  <si>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</si>
  <si>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</si>
  <si>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</si>
  <si>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</si>
  <si>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</si>
  <si>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</si>
  <si>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</si>
  <si>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</si>
  <si>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</si>
  <si>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</si>
  <si>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</si>
  <si>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</si>
  <si>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</si>
  <si>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</si>
  <si>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</si>
  <si>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</si>
  <si>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</si>
  <si>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</si>
  <si>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</si>
  <si>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</si>
  <si>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</si>
  <si>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</si>
  <si>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</si>
  <si>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</si>
  <si>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</si>
  <si>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</si>
  <si>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</si>
  <si>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</si>
  <si>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</si>
  <si>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</si>
  <si>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</si>
  <si>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</si>
  <si>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</si>
  <si>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</si>
  <si>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</si>
  <si>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</si>
  <si>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</si>
  <si>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</si>
  <si>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</si>
  <si>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</si>
  <si>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</si>
  <si>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</si>
  <si>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</si>
  <si>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</si>
  <si>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</si>
  <si>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</si>
  <si>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</si>
  <si>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</si>
  <si>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</si>
  <si>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</si>
  <si>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</si>
  <si>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</si>
  <si>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</si>
  <si>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</si>
  <si>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</si>
  <si>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</si>
  <si>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</si>
  <si>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</si>
  <si>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</si>
  <si>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</si>
  <si>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</si>
  <si>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</si>
  <si>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</si>
  <si>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</si>
  <si>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</si>
  <si>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</si>
  <si>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</si>
  <si>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</si>
  <si>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</si>
  <si>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</si>
  <si>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</si>
  <si>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</si>
  <si>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</si>
  <si>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</si>
  <si>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</si>
  <si>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</si>
  <si>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</si>
  <si>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</si>
  <si>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</si>
  <si>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</si>
  <si>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</si>
  <si>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</si>
  <si>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</si>
  <si>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</si>
  <si>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</si>
  <si>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</si>
  <si>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</si>
  <si>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</si>
  <si>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</si>
  <si>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</si>
  <si>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</si>
  <si>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</si>
  <si>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</si>
  <si>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</si>
  <si>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</si>
  <si>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</si>
  <si>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</si>
  <si>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</si>
  <si>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</si>
  <si>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</si>
  <si>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</si>
  <si>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</si>
  <si>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</si>
  <si>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</si>
  <si>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</si>
  <si>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</si>
  <si>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</si>
  <si>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</si>
  <si>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</si>
  <si>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</si>
  <si>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</si>
  <si>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</si>
  <si>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</si>
  <si>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</si>
  <si>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</si>
  <si>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</si>
  <si>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</si>
  <si>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</si>
  <si>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</si>
  <si>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</si>
  <si>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</si>
  <si>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</si>
  <si>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</si>
  <si>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</si>
  <si>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</si>
  <si>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</si>
  <si>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</si>
  <si>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</si>
  <si>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</si>
  <si>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</si>
  <si>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</si>
  <si>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</si>
  <si>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</si>
  <si>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</si>
  <si>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</si>
  <si>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</si>
  <si>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</si>
  <si>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</si>
  <si>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</si>
  <si>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</si>
  <si>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</si>
  <si>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</si>
  <si>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</si>
  <si>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</si>
  <si>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</si>
  <si>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</si>
  <si>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</si>
  <si>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</si>
  <si>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</si>
  <si>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</si>
  <si>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</si>
  <si>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</si>
  <si>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</si>
  <si>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</si>
  <si>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</si>
  <si>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</si>
  <si>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</si>
  <si>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</si>
  <si>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</si>
  <si>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</si>
  <si>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</si>
  <si>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</si>
  <si>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</si>
  <si>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</si>
  <si>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</si>
  <si>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</si>
  <si>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</si>
  <si>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</si>
  <si>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</si>
  <si>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</si>
  <si>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</si>
  <si>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</si>
  <si>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</si>
  <si>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</si>
  <si>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</si>
  <si>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</si>
  <si>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</si>
  <si>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</si>
  <si>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</si>
  <si>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</si>
  <si>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</si>
  <si>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</si>
  <si>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</si>
  <si>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</si>
  <si>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</si>
  <si>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</si>
  <si>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</si>
  <si>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</si>
  <si>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</si>
  <si>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</si>
  <si>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</si>
  <si>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</si>
  <si>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</si>
  <si>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</si>
  <si>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</si>
  <si>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</si>
  <si>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</si>
  <si>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</si>
  <si>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</si>
  <si>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</si>
  <si>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</si>
  <si>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</si>
  <si>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</si>
  <si>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</si>
  <si>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</si>
  <si>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</si>
  <si>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</si>
  <si>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</si>
  <si>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</si>
  <si>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</si>
  <si>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</si>
  <si>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</si>
  <si>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</si>
  <si>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</si>
  <si>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</si>
  <si>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</si>
  <si>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</si>
  <si>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</si>
  <si>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</si>
  <si>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</si>
  <si>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</si>
  <si>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</si>
  <si>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</si>
  <si>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</si>
  <si>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</si>
  <si>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</si>
  <si>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</si>
  <si>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</si>
  <si>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</si>
  <si>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</si>
  <si>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</si>
  <si>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</si>
  <si>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</si>
  <si>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</si>
  <si>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</si>
  <si>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</si>
  <si>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</si>
  <si>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</si>
  <si>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</si>
  <si>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</si>
  <si>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</si>
  <si>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</si>
  <si>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</si>
  <si>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</si>
  <si>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</si>
  <si>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</si>
  <si>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</si>
  <si>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</si>
  <si>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</si>
  <si>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</si>
  <si>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</si>
  <si>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</si>
  <si>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</si>
  <si>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</si>
  <si>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</si>
  <si>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</si>
  <si>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</si>
  <si>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</si>
  <si>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</si>
  <si>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</si>
  <si>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</si>
  <si>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</si>
  <si>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</si>
  <si>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</si>
  <si>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</si>
  <si>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</si>
  <si>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</si>
  <si>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</si>
  <si>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</si>
  <si>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</si>
  <si>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</si>
  <si>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</si>
  <si>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</si>
  <si>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</si>
  <si>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</si>
  <si>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</si>
  <si>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</si>
  <si>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</si>
  <si>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</si>
  <si>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</si>
  <si>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</si>
  <si>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</si>
  <si>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</si>
  <si>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</si>
  <si>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</si>
  <si>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</si>
  <si>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</si>
  <si>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</si>
  <si>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</si>
  <si>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</si>
  <si>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</si>
  <si>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</si>
  <si>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</si>
  <si>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</si>
  <si>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</si>
  <si>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</si>
  <si>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</si>
  <si>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</si>
  <si>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</si>
  <si>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</si>
  <si>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</si>
  <si>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</si>
  <si>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</si>
  <si>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</si>
  <si>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</si>
  <si>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</si>
  <si>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</si>
  <si>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</si>
  <si>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</si>
  <si>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</si>
  <si>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</si>
  <si>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</si>
  <si>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</si>
  <si>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</si>
  <si>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</si>
  <si>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</si>
  <si>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</si>
  <si>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</si>
  <si>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</si>
  <si>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</si>
  <si>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</si>
  <si>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</si>
  <si>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</si>
  <si>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</si>
  <si>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</si>
  <si>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</si>
  <si>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</si>
  <si>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</si>
  <si>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</si>
  <si>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</si>
  <si>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</si>
  <si>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</si>
  <si>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</si>
  <si>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</si>
  <si>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</si>
  <si>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</si>
  <si>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</si>
  <si>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</si>
  <si>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</si>
  <si>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</si>
  <si>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</si>
  <si>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</si>
  <si>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</si>
  <si>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</si>
  <si>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</si>
  <si>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</si>
  <si>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</si>
  <si>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</si>
  <si>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</si>
  <si>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</si>
  <si>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</si>
  <si>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</si>
  <si>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</si>
  <si>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</si>
  <si>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</si>
  <si>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</si>
  <si>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</si>
  <si>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</si>
  <si>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</si>
  <si>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</si>
  <si>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</si>
  <si>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</si>
  <si>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</si>
  <si>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</si>
  <si>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</si>
  <si>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</si>
  <si>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</si>
  <si>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</si>
  <si>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</si>
  <si>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</si>
  <si>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</si>
  <si>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</si>
  <si>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</si>
  <si>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</si>
  <si>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</si>
  <si>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</si>
  <si>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</si>
  <si>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</si>
  <si>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</si>
  <si>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</si>
  <si>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</si>
  <si>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</si>
  <si>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</si>
  <si>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</si>
  <si>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</si>
  <si>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</si>
  <si>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</si>
  <si>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</si>
  <si>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</si>
  <si>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</si>
  <si>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</si>
  <si>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</si>
  <si>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</si>
  <si>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</si>
  <si>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</si>
  <si>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</si>
  <si>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</si>
  <si>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</si>
  <si>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</si>
  <si>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</si>
  <si>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</si>
  <si>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</si>
  <si>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</si>
  <si>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</si>
  <si>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</si>
  <si>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</si>
  <si>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</si>
  <si>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</si>
  <si>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</si>
  <si>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</si>
  <si>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</si>
  <si>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</si>
  <si>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</si>
  <si>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</si>
  <si>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</si>
  <si>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</si>
  <si>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</si>
  <si>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</si>
  <si>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</si>
  <si>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</si>
  <si>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</si>
  <si>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</si>
  <si>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</si>
  <si>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</si>
  <si>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</si>
  <si>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</si>
  <si>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</si>
  <si>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</si>
  <si>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</si>
  <si>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</si>
  <si>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</si>
  <si>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</si>
  <si>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</si>
  <si>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</si>
  <si>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</si>
  <si>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</si>
  <si>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</si>
  <si>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</si>
  <si>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</si>
  <si>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</si>
  <si>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</si>
  <si>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</si>
  <si>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</si>
  <si>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</si>
  <si>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</si>
  <si>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</si>
  <si>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</si>
  <si>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</si>
  <si>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</si>
  <si>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</si>
  <si>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</si>
  <si>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</si>
  <si>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</si>
  <si>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</si>
  <si>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</si>
  <si>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</si>
  <si>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</si>
  <si>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</si>
  <si>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</si>
  <si>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</si>
  <si>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</si>
  <si>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</si>
  <si>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</si>
  <si>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</si>
  <si>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</si>
  <si>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</si>
  <si>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</si>
  <si>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</si>
  <si>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</si>
  <si>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</si>
  <si>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</si>
  <si>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</si>
  <si>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</si>
  <si>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</si>
  <si>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</si>
  <si>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</si>
  <si>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</si>
  <si>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</si>
  <si>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</si>
  <si>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</si>
  <si>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</si>
  <si>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</si>
  <si>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</si>
  <si>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</si>
  <si>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</si>
  <si>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</si>
  <si>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</si>
  <si>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</si>
  <si>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</si>
  <si>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</si>
  <si>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</si>
  <si>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</si>
  <si>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</si>
  <si>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</si>
  <si>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</si>
  <si>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</si>
  <si>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</si>
  <si>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</si>
  <si>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</si>
  <si>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</si>
  <si>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</si>
  <si>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</si>
  <si>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</si>
  <si>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</si>
  <si>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</si>
  <si>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</si>
  <si>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</si>
  <si>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</si>
  <si>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</si>
  <si>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</si>
  <si>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</si>
  <si>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</si>
  <si>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</si>
  <si>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</si>
  <si>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</si>
  <si>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</si>
  <si>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</si>
  <si>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</si>
  <si>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</si>
  <si>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</si>
  <si>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</si>
  <si>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</si>
  <si>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</si>
  <si>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</si>
  <si>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</si>
  <si>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</si>
  <si>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</si>
  <si>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</si>
  <si>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</si>
  <si>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</si>
  <si>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</si>
  <si>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</si>
  <si>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</si>
  <si>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</si>
  <si>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</si>
  <si>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</si>
  <si>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</si>
  <si>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</si>
  <si>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</si>
  <si>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</si>
  <si>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</si>
  <si>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</si>
  <si>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</si>
  <si>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</si>
  <si>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</si>
  <si>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</si>
  <si>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</si>
  <si>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</si>
  <si>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</si>
  <si>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</si>
  <si>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</si>
  <si>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</si>
  <si>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</si>
  <si>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</si>
  <si>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</si>
  <si>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</si>
  <si>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</si>
  <si>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</si>
  <si>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</si>
  <si>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</si>
  <si>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</si>
  <si>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</si>
  <si>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</si>
  <si>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</si>
  <si>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</si>
  <si>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</si>
  <si>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</si>
  <si>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</si>
  <si>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</si>
  <si>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</si>
  <si>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</si>
  <si>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</si>
  <si>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</si>
  <si>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</si>
  <si>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</si>
  <si>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</si>
  <si>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</si>
  <si>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</si>
  <si>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</si>
  <si>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</si>
  <si>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</si>
  <si>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</si>
  <si>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</si>
  <si>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</si>
  <si>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</si>
  <si>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</si>
  <si>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</si>
  <si>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</si>
  <si>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</si>
  <si>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</si>
  <si>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</si>
  <si>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</si>
  <si>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</si>
  <si>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</si>
  <si>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</si>
  <si>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</si>
  <si>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</si>
  <si>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</si>
  <si>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</si>
  <si>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</si>
  <si>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</si>
  <si>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</si>
  <si>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</si>
  <si>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</si>
  <si>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</si>
  <si>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</si>
  <si>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</si>
  <si>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</si>
  <si>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</si>
  <si>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</si>
  <si>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</si>
  <si>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</si>
  <si>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</si>
  <si>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</si>
  <si>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</si>
  <si>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</si>
  <si>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</si>
  <si>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</si>
  <si>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</si>
  <si>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</si>
  <si>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</si>
  <si>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</si>
  <si>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</si>
  <si>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</si>
  <si>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</si>
  <si>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</si>
  <si>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</si>
  <si>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</si>
  <si>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</si>
  <si>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</si>
  <si>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</si>
  <si>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</si>
  <si>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</si>
  <si>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</si>
  <si>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</si>
  <si>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</si>
  <si>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</si>
  <si>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</si>
  <si>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</si>
  <si>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</si>
  <si>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</si>
  <si>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</si>
  <si>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</si>
  <si>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</si>
  <si>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</si>
  <si>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</si>
  <si>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</si>
  <si>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</si>
  <si>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</si>
  <si>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</si>
  <si>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</si>
  <si>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</si>
  <si>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</si>
  <si>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</si>
  <si>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</si>
  <si>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</si>
  <si>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</si>
  <si>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</si>
  <si>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</si>
  <si>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</si>
  <si>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</si>
  <si>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</si>
  <si>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</si>
  <si>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</si>
  <si>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</si>
  <si>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</si>
  <si>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</si>
  <si>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</si>
  <si>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</si>
  <si>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</si>
  <si>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</si>
  <si>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</si>
  <si>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</si>
  <si>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</si>
  <si>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</si>
  <si>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</si>
  <si>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</si>
  <si>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</si>
  <si>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</si>
  <si>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</si>
  <si>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</si>
  <si>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</si>
  <si>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</si>
  <si>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</si>
  <si>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</si>
  <si>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</si>
  <si>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</si>
  <si>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</si>
  <si>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</si>
  <si>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</si>
  <si>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</si>
  <si>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</si>
  <si>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</si>
  <si>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</si>
  <si>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</si>
  <si>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</si>
  <si>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</si>
  <si>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</si>
  <si>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</si>
  <si>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</si>
  <si>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</si>
  <si>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</si>
  <si>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</si>
  <si>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</si>
  <si>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</si>
  <si>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</si>
  <si>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</si>
  <si>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</si>
  <si>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</si>
  <si>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</si>
  <si>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</si>
  <si>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</si>
  <si>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</si>
  <si>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</si>
  <si>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</si>
  <si>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</si>
  <si>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</si>
  <si>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</si>
  <si>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</si>
  <si>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</si>
  <si>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</si>
  <si>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</si>
  <si>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</si>
  <si>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</si>
  <si>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</si>
  <si>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</si>
  <si>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</si>
  <si>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</si>
  <si>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</si>
  <si>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</si>
  <si>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</si>
  <si>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</si>
  <si>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</si>
  <si>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</si>
  <si>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</si>
  <si>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</si>
  <si>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</si>
  <si>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</si>
  <si>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</si>
  <si>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</si>
  <si>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</si>
  <si>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</si>
  <si>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</si>
  <si>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</si>
  <si>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</si>
  <si>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</si>
  <si>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</si>
  <si>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</si>
  <si>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</si>
  <si>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</si>
  <si>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</si>
  <si>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</si>
  <si>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</si>
  <si>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</si>
  <si>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</si>
  <si>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</si>
  <si>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</si>
  <si>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</si>
  <si>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</si>
  <si>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</si>
  <si>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</si>
  <si>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</si>
  <si>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</si>
  <si>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</si>
  <si>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</si>
  <si>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</si>
  <si>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</si>
  <si>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</si>
  <si>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</si>
  <si>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</si>
  <si>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</si>
  <si>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</si>
  <si>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</si>
  <si>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</si>
  <si>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</si>
  <si>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</si>
  <si>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</si>
  <si>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</si>
  <si>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</si>
  <si>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</si>
  <si>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</si>
  <si>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</si>
  <si>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</si>
  <si>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</si>
  <si>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</si>
  <si>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</si>
  <si>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</si>
  <si>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</si>
  <si>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</si>
  <si>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</si>
  <si>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</si>
  <si>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</si>
  <si>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</si>
  <si>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</si>
  <si>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</si>
  <si>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</si>
  <si>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</si>
  <si>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</si>
  <si>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</si>
  <si>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</si>
  <si>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</si>
  <si>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</si>
  <si>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</si>
  <si>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</si>
  <si>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</si>
  <si>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</si>
  <si>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</si>
  <si>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</si>
  <si>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</si>
  <si>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</si>
  <si>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</si>
  <si>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</si>
  <si>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</si>
  <si>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</si>
  <si>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</si>
  <si>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</si>
  <si>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</si>
  <si>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</si>
  <si>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</si>
  <si>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</si>
  <si>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</si>
  <si>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</si>
  <si>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</si>
  <si>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</si>
  <si>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</si>
  <si>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</si>
  <si>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</si>
  <si>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</si>
  <si>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</si>
  <si>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</si>
  <si>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</si>
  <si>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</si>
  <si>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</si>
  <si>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</si>
  <si>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</si>
  <si>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</si>
  <si>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</si>
  <si>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</si>
  <si>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</si>
  <si>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</si>
  <si>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</si>
  <si>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</si>
  <si>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</si>
  <si>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</si>
  <si>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</si>
  <si>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</si>
  <si>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</si>
  <si>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</si>
  <si>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</si>
  <si>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</si>
  <si>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</si>
  <si>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</si>
  <si>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</si>
  <si>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</si>
  <si>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</si>
  <si>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</si>
  <si>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</si>
  <si>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</si>
  <si>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</si>
  <si>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</si>
  <si>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</si>
  <si>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</si>
  <si>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</si>
  <si>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</si>
  <si>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</si>
  <si>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</si>
  <si>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</si>
  <si>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</si>
  <si>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</si>
  <si>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</si>
  <si>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</si>
  <si>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</si>
  <si>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</si>
  <si>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</si>
  <si>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</si>
  <si>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</si>
  <si>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</si>
  <si>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</si>
  <si>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</si>
  <si>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</si>
  <si>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</si>
  <si>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</si>
  <si>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</si>
  <si>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</si>
  <si>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</si>
  <si>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</si>
  <si>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</si>
  <si>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</si>
  <si>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</si>
  <si>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</si>
  <si>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</si>
  <si>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</si>
  <si>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</si>
  <si>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</si>
  <si>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</si>
  <si>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</si>
  <si>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</si>
  <si>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</si>
  <si>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</si>
  <si>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</si>
  <si>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</si>
  <si>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</si>
  <si>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</si>
  <si>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</si>
  <si>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</si>
  <si>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</si>
  <si>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</si>
  <si>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</si>
  <si>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</si>
  <si>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</si>
  <si>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</si>
  <si>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</si>
  <si>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</si>
  <si>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</si>
  <si>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</si>
  <si>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</si>
  <si>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</si>
  <si>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</si>
  <si>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</si>
  <si>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</si>
  <si>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</si>
  <si>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</si>
  <si>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</si>
  <si>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</si>
  <si>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</si>
  <si>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</si>
  <si>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</si>
  <si>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</si>
  <si>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</si>
  <si>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</si>
  <si>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</si>
  <si>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</si>
  <si>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</si>
  <si>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</si>
  <si>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</si>
  <si>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</si>
  <si>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</si>
  <si>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</si>
  <si>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</si>
  <si>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</si>
  <si>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</si>
  <si>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</si>
  <si>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</si>
  <si>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</si>
  <si>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</si>
  <si>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</si>
  <si>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</si>
  <si>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</si>
  <si>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</si>
  <si>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</si>
  <si>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</si>
  <si>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</si>
  <si>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</si>
  <si>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</si>
  <si>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</si>
  <si>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</si>
  <si>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</si>
  <si>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</si>
  <si>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</si>
  <si>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</si>
  <si>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</si>
  <si>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</si>
  <si>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</si>
  <si>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</si>
  <si>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</si>
  <si>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</si>
  <si>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</si>
  <si>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</si>
  <si>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</si>
  <si>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</si>
  <si>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</si>
  <si>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</si>
  <si>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</si>
  <si>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</si>
  <si>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</si>
  <si>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</si>
  <si>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</si>
  <si>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</si>
  <si>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</si>
  <si>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</si>
  <si>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</si>
  <si>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</si>
  <si>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</si>
  <si>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</si>
  <si>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</si>
  <si>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</si>
  <si>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</si>
  <si>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</si>
  <si>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</si>
  <si>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</si>
  <si>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</si>
  <si>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</si>
  <si>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</si>
  <si>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</si>
  <si>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</si>
  <si>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</si>
  <si>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</si>
  <si>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</si>
  <si>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</si>
  <si>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</si>
  <si>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</si>
  <si>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</si>
  <si>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</si>
  <si>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</si>
  <si>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</si>
  <si>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</si>
  <si>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</si>
  <si>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</si>
  <si>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</si>
  <si>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</si>
  <si>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</si>
  <si>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</si>
  <si>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</si>
  <si>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</si>
  <si>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</si>
  <si>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</si>
  <si>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</si>
  <si>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</si>
  <si>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</si>
  <si>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</si>
  <si>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</si>
  <si>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</si>
  <si>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</si>
  <si>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</si>
  <si>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</si>
  <si>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</si>
  <si>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</si>
  <si>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</si>
  <si>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</si>
  <si>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</si>
  <si>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</si>
  <si>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</si>
  <si>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</si>
  <si>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</si>
  <si>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</si>
  <si>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</si>
  <si>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</si>
  <si>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</si>
  <si>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</si>
  <si>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</si>
  <si>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</si>
  <si>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</si>
  <si>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</si>
  <si>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</si>
  <si>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</si>
  <si>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</si>
  <si>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</si>
  <si>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</si>
  <si>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</si>
  <si>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</si>
  <si>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</si>
  <si>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</si>
  <si>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</si>
  <si>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</si>
  <si>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</si>
  <si>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</si>
  <si>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</si>
  <si>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</si>
  <si>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</si>
  <si>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</si>
  <si>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</si>
  <si>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</si>
  <si>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</si>
  <si>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</si>
  <si>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</si>
  <si>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</si>
  <si>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</si>
  <si>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</si>
  <si>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</si>
  <si>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</si>
  <si>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</si>
  <si>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</si>
  <si>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</si>
  <si>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</si>
  <si>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</si>
  <si>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</si>
  <si>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</si>
  <si>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</si>
  <si>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</si>
  <si>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</si>
  <si>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</si>
  <si>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</si>
  <si>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</si>
  <si>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</si>
  <si>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</si>
  <si>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</si>
  <si>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</si>
  <si>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</si>
  <si>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</si>
  <si>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</si>
  <si>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</si>
  <si>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</si>
  <si>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</si>
  <si>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</si>
  <si>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</si>
  <si>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</si>
  <si>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</si>
  <si>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</si>
  <si>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</si>
  <si>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</si>
  <si>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</si>
  <si>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</si>
  <si>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</si>
  <si>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</si>
  <si>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</si>
  <si>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</si>
  <si>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</si>
  <si>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</si>
  <si>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</si>
  <si>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</si>
  <si>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</si>
  <si>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</si>
  <si>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</si>
  <si>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</si>
  <si>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</si>
  <si>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</si>
  <si>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</si>
  <si>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</si>
  <si>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</si>
  <si>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</si>
  <si>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</si>
  <si>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</si>
  <si>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</si>
  <si>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</si>
  <si>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</si>
  <si>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</si>
  <si>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</si>
  <si>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</si>
  <si>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</si>
  <si>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</si>
  <si>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</si>
  <si>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</si>
  <si>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</si>
  <si>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</si>
  <si>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</si>
  <si>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</si>
  <si>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</si>
  <si>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</si>
  <si>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</si>
  <si>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</si>
  <si>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</si>
  <si>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</si>
  <si>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</si>
  <si>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</si>
  <si>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</si>
  <si>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</si>
  <si>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</si>
  <si>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</si>
  <si>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</si>
  <si>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</si>
  <si>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</si>
  <si>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</si>
  <si>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</si>
  <si>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</si>
  <si>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</si>
  <si>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</si>
  <si>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</si>
  <si>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</si>
  <si>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</si>
  <si>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</si>
  <si>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</si>
  <si>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</si>
  <si>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</si>
  <si>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</si>
  <si>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</si>
  <si>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</si>
  <si>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</si>
  <si>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</si>
  <si>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</si>
  <si>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</si>
  <si>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</si>
  <si>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</si>
  <si>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</si>
  <si>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</si>
  <si>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</si>
  <si>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</si>
  <si>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</si>
  <si>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</si>
  <si>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</si>
  <si>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</si>
  <si>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</si>
  <si>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</si>
  <si>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</si>
  <si>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</si>
  <si>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</si>
  <si>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</si>
  <si>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</si>
  <si>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</si>
  <si>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</si>
  <si>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</si>
  <si>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</si>
  <si>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</si>
  <si>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</si>
  <si>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</si>
  <si>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</si>
  <si>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</si>
  <si>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</si>
  <si>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</si>
  <si>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</si>
  <si>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</si>
  <si>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</si>
  <si>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</si>
  <si>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</si>
  <si>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</si>
  <si>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</si>
  <si>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</si>
  <si>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</si>
  <si>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</si>
  <si>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</si>
  <si>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</si>
  <si>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</si>
  <si>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</si>
  <si>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</si>
  <si>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</si>
  <si>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</si>
  <si>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</si>
  <si>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</si>
  <si>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</si>
  <si>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</si>
  <si>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</si>
  <si>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</si>
  <si>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</si>
  <si>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</si>
  <si>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</si>
  <si>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</si>
  <si>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</si>
  <si>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</si>
  <si>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</si>
  <si>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</si>
  <si>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</si>
  <si>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</si>
  <si>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</si>
  <si>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</si>
  <si>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</si>
  <si>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</si>
  <si>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</si>
  <si>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</si>
  <si>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</si>
  <si>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</si>
  <si>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</si>
  <si>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</si>
  <si>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</si>
  <si>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</si>
  <si>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</si>
  <si>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</si>
  <si>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</si>
  <si>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</si>
  <si>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</si>
  <si>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</si>
  <si>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</si>
  <si>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</si>
  <si>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</si>
  <si>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</si>
  <si>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</si>
  <si>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</si>
  <si>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</si>
  <si>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</si>
  <si>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</si>
  <si>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</si>
  <si>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</si>
  <si>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</si>
  <si>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</si>
  <si>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</si>
  <si>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</si>
  <si>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</si>
  <si>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</si>
  <si>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</si>
  <si>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</si>
  <si>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</si>
  <si>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</si>
  <si>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</si>
  <si>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</si>
  <si>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</si>
  <si>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</si>
  <si>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</si>
  <si>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</si>
  <si>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</si>
  <si>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</si>
  <si>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</si>
  <si>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</si>
  <si>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</si>
  <si>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</si>
  <si>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</si>
  <si>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</si>
  <si>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</si>
  <si>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</si>
  <si>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</si>
  <si>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</si>
  <si>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</si>
  <si>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</si>
  <si>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</si>
  <si>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</si>
  <si>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</si>
  <si>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</si>
  <si>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</si>
  <si>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</si>
  <si>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</si>
  <si>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</si>
  <si>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</si>
  <si>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</si>
  <si>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</si>
  <si>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</si>
  <si>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</si>
  <si>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</si>
  <si>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</si>
  <si>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</si>
  <si>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</si>
  <si>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</si>
  <si>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</si>
  <si>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</si>
  <si>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</si>
  <si>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</si>
  <si>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</si>
  <si>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</si>
  <si>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</si>
  <si>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</si>
  <si>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</si>
  <si>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</si>
  <si>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</si>
  <si>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</si>
  <si>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</si>
  <si>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</si>
  <si>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</si>
  <si>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</si>
  <si>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</si>
  <si>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</si>
  <si>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</si>
  <si>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</si>
  <si>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</si>
  <si>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</si>
  <si>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</si>
  <si>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</si>
  <si>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</si>
  <si>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</si>
  <si>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</si>
  <si>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</si>
  <si>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</si>
  <si>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</si>
  <si>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</si>
  <si>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</si>
  <si>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</si>
  <si>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</si>
  <si>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</si>
  <si>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</si>
  <si>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</si>
  <si>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</si>
  <si>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</si>
  <si>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</si>
  <si>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</si>
  <si>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</si>
  <si>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</si>
  <si>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</si>
  <si>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</si>
  <si>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</si>
  <si>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</si>
  <si>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</si>
  <si>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</si>
  <si>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</si>
  <si>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</si>
  <si>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</si>
  <si>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</si>
  <si>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</si>
  <si>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</si>
  <si>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</si>
  <si>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</si>
  <si>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</si>
  <si>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</si>
  <si>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</si>
  <si>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</si>
  <si>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</si>
  <si>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</si>
  <si>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</si>
  <si>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</si>
  <si>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</si>
  <si>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</si>
  <si>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</si>
  <si>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</si>
  <si>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</si>
  <si>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</si>
  <si>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</si>
  <si>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</si>
  <si>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</si>
  <si>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</si>
  <si>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</si>
  <si>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</si>
  <si>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</si>
  <si>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</si>
  <si>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</si>
  <si>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</si>
  <si>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</si>
  <si>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</si>
  <si>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</si>
  <si>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</si>
  <si>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</si>
  <si>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</si>
  <si>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</si>
  <si>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</si>
  <si>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</si>
  <si>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</si>
  <si>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</si>
  <si>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</si>
  <si>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</si>
  <si>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</si>
  <si>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</si>
  <si>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</si>
  <si>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</si>
  <si>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</si>
  <si>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</si>
  <si>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</si>
  <si>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</si>
  <si>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</si>
  <si>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</si>
  <si>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</si>
  <si>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</si>
  <si>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</si>
  <si>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</si>
  <si>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</si>
  <si>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</si>
  <si>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</si>
  <si>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</si>
  <si>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</si>
  <si>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</si>
  <si>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</si>
  <si>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</si>
  <si>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</si>
  <si>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</si>
  <si>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</si>
  <si>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</si>
  <si>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</si>
  <si>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</si>
  <si>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</si>
  <si>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</si>
  <si>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</si>
  <si>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</si>
  <si>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</si>
  <si>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</si>
  <si>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</si>
  <si>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</si>
  <si>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</si>
  <si>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</si>
  <si>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</si>
  <si>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</si>
  <si>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</si>
  <si>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</si>
  <si>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</si>
  <si>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</si>
  <si>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</si>
  <si>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</si>
  <si>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</si>
  <si>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</si>
  <si>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</si>
  <si>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</si>
  <si>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</si>
  <si>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</si>
  <si>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</si>
  <si>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</si>
  <si>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</si>
  <si>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</si>
  <si>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</si>
  <si>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</si>
  <si>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</si>
  <si>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</si>
  <si>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</si>
  <si>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</si>
  <si>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</si>
  <si>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</si>
  <si>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</si>
  <si>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</si>
  <si>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</si>
  <si>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</si>
  <si>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</si>
  <si>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</si>
  <si>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</si>
  <si>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</si>
  <si>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</si>
  <si>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</si>
  <si>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</si>
  <si>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</si>
  <si>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</si>
  <si>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</si>
  <si>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</si>
  <si>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</si>
  <si>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</si>
  <si>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</si>
  <si>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</si>
  <si>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</si>
  <si>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</si>
  <si>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</si>
  <si>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</si>
  <si>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</si>
  <si>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</si>
  <si>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</si>
  <si>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</si>
  <si>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</si>
  <si>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</si>
  <si>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</si>
  <si>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</si>
  <si>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</si>
  <si>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</si>
  <si>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</si>
  <si>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</si>
  <si>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</si>
  <si>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</si>
  <si>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</si>
  <si>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</si>
  <si>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</si>
  <si>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</si>
  <si>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</si>
  <si>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</si>
  <si>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</si>
  <si>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</si>
  <si>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</si>
  <si>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</si>
  <si>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</si>
  <si>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</si>
  <si>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</si>
  <si>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</si>
  <si>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</si>
  <si>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</si>
  <si>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</si>
  <si>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</si>
  <si>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</si>
  <si>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</si>
  <si>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</si>
  <si>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</si>
  <si>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</si>
  <si>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</si>
  <si>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</si>
  <si>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</si>
  <si>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</si>
  <si>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</si>
  <si>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</si>
  <si>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</si>
  <si>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</si>
  <si>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</si>
  <si>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</si>
  <si>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</si>
  <si>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</si>
  <si>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</si>
  <si>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</si>
  <si>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</si>
  <si>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</si>
  <si>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</si>
  <si>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</si>
  <si>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</si>
  <si>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</si>
  <si>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</si>
  <si>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</si>
  <si>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</si>
  <si>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</si>
  <si>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</si>
  <si>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</si>
  <si>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</si>
  <si>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</si>
  <si>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</si>
  <si>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</si>
  <si>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</si>
  <si>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</si>
  <si>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</si>
  <si>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</si>
  <si>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</si>
  <si>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</si>
  <si>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</si>
  <si>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</si>
  <si>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</si>
  <si>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</si>
  <si>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</si>
  <si>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</si>
  <si>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</si>
  <si>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</si>
  <si>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</si>
  <si>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</si>
  <si>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</si>
  <si>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</si>
  <si>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</si>
  <si>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</si>
  <si>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</si>
  <si>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</si>
  <si>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</si>
  <si>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</si>
  <si>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</si>
  <si>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</si>
  <si>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</si>
  <si>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</si>
  <si>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</si>
  <si>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</si>
  <si>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</si>
  <si>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</si>
  <si>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</si>
  <si>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</si>
  <si>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</si>
  <si>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</si>
  <si>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</si>
  <si>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</si>
  <si>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</si>
  <si>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</si>
  <si>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</si>
  <si>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</si>
  <si>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</si>
  <si>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</si>
  <si>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</si>
  <si>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</si>
  <si>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</si>
  <si>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</si>
  <si>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</si>
  <si>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</si>
  <si>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</si>
  <si>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</si>
  <si>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</si>
  <si>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</si>
  <si>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</si>
  <si>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</si>
  <si>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</si>
  <si>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</si>
  <si>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</si>
  <si>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</si>
  <si>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</si>
  <si>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</si>
  <si>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</si>
  <si>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</si>
  <si>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</si>
  <si>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</si>
  <si>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</si>
  <si>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</si>
  <si>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</si>
  <si>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</si>
  <si>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</si>
  <si>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</si>
  <si>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</si>
  <si>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</si>
  <si>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</si>
  <si>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</si>
  <si>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</si>
  <si>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</si>
  <si>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</si>
  <si>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</si>
  <si>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</si>
  <si>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</si>
  <si>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</si>
  <si>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</si>
  <si>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</si>
  <si>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</si>
  <si>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</si>
  <si>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</si>
  <si>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</si>
  <si>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</si>
  <si>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</si>
  <si>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</si>
  <si>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</si>
  <si>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</si>
  <si>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</si>
  <si>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</si>
  <si>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</si>
  <si>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</si>
  <si>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</si>
  <si>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</si>
  <si>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</si>
  <si>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</si>
  <si>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</si>
  <si>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</si>
  <si>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</si>
  <si>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</si>
  <si>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</si>
  <si>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</si>
  <si>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</si>
  <si>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</si>
  <si>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</si>
  <si>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</si>
  <si>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</si>
  <si>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</si>
  <si>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</si>
  <si>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</si>
  <si>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</si>
  <si>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</si>
  <si>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</si>
  <si>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</si>
  <si>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</si>
  <si>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</si>
  <si>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</si>
  <si>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</si>
  <si>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</si>
  <si>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</si>
  <si>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</si>
  <si>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</si>
  <si>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</si>
  <si>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</si>
  <si>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</si>
  <si>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</si>
  <si>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</si>
  <si>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</si>
  <si>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</si>
  <si>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</si>
  <si>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</si>
  <si>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</si>
  <si>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</si>
  <si>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</si>
  <si>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</si>
  <si>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</si>
  <si>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</si>
  <si>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</si>
  <si>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</si>
  <si>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</si>
  <si>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</si>
  <si>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</si>
  <si>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</si>
  <si>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</si>
  <si>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</si>
  <si>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</si>
  <si>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</si>
  <si>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</si>
  <si>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</si>
  <si>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</si>
  <si>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</si>
  <si>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</si>
  <si>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</si>
  <si>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</si>
  <si>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</si>
  <si>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</si>
  <si>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</si>
  <si>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</si>
  <si>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</si>
  <si>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</si>
  <si>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</si>
  <si>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</si>
  <si>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</si>
  <si>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</si>
  <si>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</si>
  <si>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</si>
  <si>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</si>
  <si>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</si>
  <si>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</si>
  <si>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</si>
  <si>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</si>
  <si>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</si>
  <si>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</si>
  <si>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</si>
  <si>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</si>
  <si>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</si>
  <si>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</si>
  <si>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</si>
  <si>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</si>
  <si>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</si>
  <si>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</si>
  <si>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</si>
  <si>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</si>
  <si>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</si>
  <si>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</si>
  <si>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</si>
  <si>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</si>
  <si>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</si>
  <si>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</si>
  <si>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</si>
  <si>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</si>
  <si>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</si>
  <si>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</si>
  <si>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</si>
  <si>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</si>
  <si>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</si>
  <si>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</si>
  <si>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</si>
  <si>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</si>
  <si>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</si>
  <si>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</si>
  <si>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</si>
  <si>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</si>
  <si>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</si>
  <si>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</si>
  <si>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</si>
  <si>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</si>
  <si>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</si>
  <si>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</si>
  <si>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</si>
  <si>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</si>
  <si>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</si>
  <si>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</si>
  <si>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</si>
  <si>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</si>
  <si>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</si>
  <si>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</si>
  <si>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</si>
  <si>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</si>
  <si>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</si>
  <si>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</si>
  <si>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</si>
  <si>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</si>
  <si>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</si>
  <si>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</si>
  <si>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</si>
  <si>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</si>
  <si>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</si>
  <si>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</si>
  <si>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</si>
  <si>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</si>
  <si>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</si>
  <si>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</si>
  <si>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</si>
  <si>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</si>
  <si>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</si>
  <si>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</si>
  <si>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</si>
  <si>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</si>
  <si>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</si>
  <si>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</si>
  <si>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</si>
  <si>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</si>
  <si>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</si>
  <si>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</si>
  <si>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</si>
  <si>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</si>
  <si>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</si>
  <si>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</si>
  <si>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</si>
  <si>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</si>
  <si>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</si>
  <si>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</si>
  <si>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</si>
  <si>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</si>
  <si>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</si>
  <si>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</si>
  <si>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</si>
  <si>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</si>
  <si>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</si>
  <si>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</si>
  <si>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</si>
  <si>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</si>
  <si>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</si>
  <si>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</si>
  <si>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</si>
  <si>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</si>
  <si>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</si>
  <si>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</si>
  <si>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</si>
  <si>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</si>
  <si>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</si>
  <si>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</si>
  <si>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</si>
  <si>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</si>
  <si>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</si>
  <si>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</si>
  <si>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</si>
  <si>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</si>
  <si>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</si>
  <si>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</si>
  <si>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</si>
  <si>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</si>
  <si>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</si>
  <si>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</si>
  <si>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</si>
  <si>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</si>
  <si>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</si>
  <si>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</si>
  <si>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</si>
  <si>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</si>
  <si>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</si>
  <si>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</si>
  <si>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</si>
  <si>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</si>
  <si>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</si>
  <si>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</si>
  <si>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</si>
  <si>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</si>
  <si>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</si>
  <si>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</si>
  <si>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</si>
  <si>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</si>
  <si>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</si>
  <si>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</si>
  <si>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</si>
  <si>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</si>
  <si>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</si>
  <si>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</si>
  <si>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</si>
  <si>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</si>
  <si>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</si>
  <si>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</si>
  <si>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</si>
  <si>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</si>
  <si>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</si>
  <si>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</si>
  <si>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</si>
  <si>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</si>
  <si>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</si>
  <si>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</si>
  <si>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</si>
  <si>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</si>
  <si>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</si>
  <si>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</si>
  <si>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</si>
  <si>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</si>
  <si>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</si>
  <si>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</si>
  <si>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</si>
  <si>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</si>
  <si>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</si>
  <si>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</si>
  <si>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</si>
  <si>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</si>
  <si>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</si>
  <si>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</si>
  <si>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</si>
  <si>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</si>
  <si>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</si>
  <si>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</si>
  <si>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</si>
  <si>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</si>
  <si>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</si>
  <si>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</si>
  <si>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</si>
  <si>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</si>
  <si>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</si>
  <si>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</si>
  <si>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</si>
  <si>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</si>
  <si>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</si>
  <si>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</si>
  <si>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</si>
  <si>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</si>
  <si>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</si>
  <si>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</si>
  <si>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</si>
  <si>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</si>
  <si>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</si>
  <si>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</si>
  <si>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</si>
  <si>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</si>
  <si>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</si>
  <si>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</si>
  <si>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</si>
  <si>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</si>
  <si>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</si>
  <si>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</si>
  <si>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</si>
  <si>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</si>
  <si>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</si>
  <si>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</si>
  <si>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</si>
  <si>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</si>
  <si>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</si>
  <si>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</si>
  <si>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</si>
  <si>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</si>
  <si>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</si>
  <si>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</si>
  <si>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</si>
  <si>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</si>
  <si>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</si>
  <si>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</si>
  <si>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</si>
  <si>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</si>
  <si>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</si>
  <si>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</si>
  <si>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</si>
  <si>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</si>
  <si>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</si>
  <si>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</si>
  <si>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</si>
  <si>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</si>
  <si>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</si>
  <si>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</si>
  <si>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</si>
  <si>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</si>
  <si>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</si>
  <si>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</si>
  <si>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</si>
  <si>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</si>
  <si>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</si>
  <si>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</si>
  <si>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</si>
  <si>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</si>
  <si>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</si>
  <si>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</si>
  <si>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</si>
  <si>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</si>
  <si>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</si>
  <si>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</si>
  <si>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</si>
  <si>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</si>
  <si>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</si>
  <si>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</si>
  <si>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</si>
  <si>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</si>
  <si>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</si>
  <si>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</si>
  <si>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</si>
  <si>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</si>
  <si>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</si>
  <si>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</si>
  <si>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</si>
  <si>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</si>
  <si>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</si>
  <si>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</si>
  <si>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</si>
  <si>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</si>
  <si>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</si>
  <si>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</si>
  <si>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</si>
  <si>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</si>
  <si>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</si>
  <si>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</si>
  <si>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</si>
  <si>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</si>
  <si>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</si>
  <si>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</si>
  <si>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</si>
  <si>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</si>
  <si>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</si>
  <si>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</si>
  <si>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</si>
  <si>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</si>
  <si>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</si>
  <si>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</si>
  <si>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</si>
  <si>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</si>
  <si>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</si>
  <si>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</si>
  <si>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</si>
  <si>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</si>
  <si>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</si>
  <si>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</si>
  <si>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</si>
  <si>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</si>
  <si>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</si>
  <si>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</si>
  <si>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</si>
  <si>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</si>
  <si>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</si>
  <si>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</si>
  <si>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</si>
  <si>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</si>
  <si>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</si>
  <si>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</si>
  <si>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</si>
  <si>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</si>
  <si>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</si>
  <si>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</si>
  <si>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</si>
  <si>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</si>
  <si>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</si>
  <si>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</si>
  <si>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</si>
  <si>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</si>
  <si>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</si>
  <si>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</si>
  <si>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</si>
  <si>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</si>
  <si>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</si>
  <si>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</si>
  <si>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</si>
  <si>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</si>
  <si>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</si>
  <si>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</si>
  <si>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</si>
  <si>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</si>
  <si>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</si>
  <si>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</si>
  <si>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</si>
  <si>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</si>
  <si>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</si>
  <si>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</si>
  <si>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</si>
  <si>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</si>
  <si>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</si>
  <si>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</si>
  <si>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</si>
  <si>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</si>
  <si>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</si>
  <si>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</si>
  <si>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</si>
  <si>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</si>
  <si>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</si>
  <si>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</si>
  <si>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</si>
  <si>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</si>
  <si>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</si>
  <si>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</si>
  <si>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</si>
  <si>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</si>
  <si>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</si>
  <si>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</si>
  <si>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</si>
  <si>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</si>
  <si>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</si>
  <si>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</si>
  <si>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</si>
  <si>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</si>
  <si>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</si>
  <si>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</si>
  <si>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</si>
  <si>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</si>
  <si>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</si>
  <si>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</si>
  <si>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</si>
  <si>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</si>
  <si>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</si>
  <si>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</si>
  <si>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</si>
  <si>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</si>
  <si>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</si>
  <si>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</si>
  <si>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</si>
  <si>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</si>
  <si>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</si>
  <si>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</si>
  <si>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</si>
  <si>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</si>
  <si>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</si>
  <si>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</si>
  <si>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</si>
  <si>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</si>
  <si>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</si>
  <si>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</si>
  <si>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</si>
  <si>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</si>
  <si>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</si>
  <si>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</si>
  <si>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</si>
  <si>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</si>
  <si>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</si>
  <si>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</si>
  <si>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</si>
  <si>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</si>
  <si>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</si>
  <si>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</si>
  <si>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</si>
  <si>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</si>
  <si>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</si>
  <si>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</si>
  <si>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</si>
  <si>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</si>
  <si>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</si>
  <si>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</si>
  <si>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</si>
  <si>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</si>
  <si>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</si>
  <si>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</si>
  <si>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</si>
  <si>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</si>
  <si>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</si>
  <si>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</si>
  <si>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</si>
  <si>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</si>
  <si>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</si>
  <si>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</si>
  <si>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</si>
  <si>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</si>
  <si>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</si>
  <si>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</si>
  <si>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</si>
  <si>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</si>
  <si>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</si>
  <si>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</si>
  <si>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</si>
  <si>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</si>
  <si>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</si>
  <si>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</si>
  <si>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</si>
  <si>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</si>
  <si>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</si>
  <si>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</si>
  <si>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</si>
  <si>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</si>
  <si>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</si>
  <si>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</si>
  <si>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</si>
  <si>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</si>
  <si>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</si>
  <si>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</si>
  <si>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</si>
  <si>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</si>
  <si>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</si>
  <si>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</si>
  <si>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</si>
  <si>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</si>
  <si>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</si>
  <si>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</si>
  <si>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</si>
  <si>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</si>
  <si>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</si>
  <si>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</si>
  <si>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</si>
  <si>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</si>
  <si>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</si>
  <si>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</si>
  <si>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</si>
  <si>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</si>
  <si>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</si>
  <si>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</si>
  <si>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</si>
  <si>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</si>
  <si>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</si>
  <si>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</si>
  <si>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</si>
  <si>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</si>
  <si>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</si>
  <si>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</si>
  <si>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</si>
  <si>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</si>
  <si>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</si>
  <si>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</si>
  <si>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</si>
  <si>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</si>
  <si>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</si>
  <si>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</si>
  <si>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</si>
  <si>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</si>
  <si>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</si>
  <si>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</si>
  <si>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</si>
  <si>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</si>
  <si>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</si>
  <si>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</si>
  <si>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</si>
  <si>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</si>
  <si>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</si>
  <si>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</si>
  <si>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</si>
  <si>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</si>
  <si>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</si>
  <si>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</si>
  <si>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</si>
  <si>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</si>
  <si>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</si>
  <si>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</si>
  <si>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</si>
  <si>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</si>
  <si>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</si>
  <si>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</si>
  <si>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</si>
  <si>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</si>
  <si>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</si>
  <si>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</si>
  <si>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</si>
  <si>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</si>
  <si>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</si>
  <si>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</si>
  <si>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</si>
  <si>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</si>
  <si>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</si>
  <si>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</si>
  <si>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</si>
  <si>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</si>
  <si>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</si>
  <si>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</si>
  <si>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</si>
  <si>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</si>
  <si>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</si>
  <si>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</si>
  <si>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</si>
  <si>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</si>
  <si>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</si>
  <si>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</si>
  <si>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</si>
  <si>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</si>
  <si>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</si>
  <si>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</si>
  <si>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</si>
  <si>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</si>
  <si>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</si>
  <si>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</si>
  <si>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</si>
  <si>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</si>
  <si>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</si>
  <si>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</si>
  <si>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</si>
  <si>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</si>
  <si>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</si>
  <si>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</si>
  <si>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</si>
  <si>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</si>
  <si>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</si>
  <si>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</si>
  <si>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</si>
  <si>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</si>
  <si>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</si>
  <si>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</si>
  <si>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</si>
  <si>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</si>
  <si>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</si>
  <si>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</si>
  <si>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</si>
  <si>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</si>
  <si>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</si>
  <si>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</si>
  <si>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</si>
  <si>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</si>
  <si>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</si>
  <si>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</si>
  <si>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</si>
  <si>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</si>
  <si>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</si>
  <si>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</si>
  <si>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</si>
  <si>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</si>
  <si>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</si>
  <si>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</si>
  <si>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</si>
  <si>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</si>
  <si>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</si>
  <si>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</si>
  <si>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</si>
  <si>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</si>
  <si>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</si>
  <si>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</si>
  <si>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</si>
  <si>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</si>
  <si>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</si>
  <si>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</si>
  <si>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</si>
  <si>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</si>
  <si>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</si>
  <si>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</si>
  <si>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</si>
  <si>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</si>
  <si>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</si>
  <si>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</si>
  <si>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</si>
  <si>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</si>
  <si>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</si>
  <si>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</si>
  <si>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</si>
  <si>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</si>
  <si>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</si>
  <si>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</si>
  <si>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</si>
  <si>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</si>
  <si>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</si>
  <si>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</si>
  <si>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</si>
  <si>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</si>
  <si>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</si>
  <si>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</si>
  <si>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</si>
  <si>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</si>
  <si>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</si>
  <si>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</si>
  <si>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</si>
  <si>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</si>
  <si>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</si>
  <si>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</si>
  <si>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</si>
  <si>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</si>
  <si>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</si>
  <si>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</si>
  <si>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</si>
  <si>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</si>
  <si>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</si>
  <si>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</si>
  <si>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</si>
  <si>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</si>
  <si>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</si>
  <si>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</si>
  <si>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</si>
  <si>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</si>
  <si>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</si>
  <si>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</si>
  <si>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</si>
  <si>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</si>
  <si>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</si>
  <si>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</si>
  <si>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</si>
  <si>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</si>
  <si>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</si>
  <si>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</si>
  <si>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</si>
  <si>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</si>
  <si>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</si>
  <si>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</si>
  <si>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</si>
  <si>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</si>
  <si>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</si>
  <si>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</si>
  <si>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</si>
  <si>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</si>
  <si>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</si>
  <si>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</si>
  <si>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</si>
  <si>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</si>
  <si>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</si>
  <si>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</si>
  <si>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</si>
  <si>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</si>
  <si>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</si>
  <si>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</si>
  <si>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</si>
  <si>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</si>
  <si>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</si>
  <si>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</si>
  <si>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</si>
  <si>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</si>
  <si>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</si>
  <si>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</si>
  <si>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</si>
  <si>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</si>
  <si>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</si>
  <si>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</si>
  <si>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</si>
  <si>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</si>
  <si>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</si>
  <si>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</si>
  <si>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</si>
  <si>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</si>
  <si>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</si>
  <si>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</si>
  <si>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</si>
  <si>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</si>
  <si>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</si>
  <si>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</si>
  <si>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</si>
  <si>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</si>
  <si>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</si>
  <si>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</si>
  <si>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</si>
  <si>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</si>
  <si>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</si>
  <si>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</si>
  <si>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</si>
  <si>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</si>
  <si>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</si>
  <si>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</si>
  <si>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</si>
  <si>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</si>
  <si>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</si>
  <si>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</si>
  <si>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</si>
  <si>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</si>
  <si>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</si>
  <si>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</si>
  <si>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</si>
  <si>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</si>
  <si>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</si>
  <si>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</si>
  <si>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</si>
  <si>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</si>
  <si>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</si>
  <si>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</si>
  <si>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</si>
  <si>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</si>
  <si>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</si>
  <si>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</si>
  <si>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</si>
  <si>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</si>
  <si>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</si>
  <si>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</si>
  <si>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</si>
  <si>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</si>
  <si>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</si>
  <si>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</si>
  <si>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</si>
  <si>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</si>
  <si>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</si>
  <si>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</si>
  <si>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</si>
  <si>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</si>
  <si>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</si>
  <si>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</si>
  <si>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</si>
  <si>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</si>
  <si>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</si>
  <si>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</si>
  <si>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</si>
  <si>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</si>
  <si>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</si>
  <si>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</si>
  <si>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</si>
  <si>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</si>
  <si>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</si>
  <si>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</si>
  <si>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</si>
  <si>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</si>
  <si>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</si>
  <si>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</si>
  <si>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</si>
  <si>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</si>
  <si>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</si>
  <si>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</si>
  <si>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</si>
  <si>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</si>
  <si>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</si>
  <si>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</si>
  <si>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</si>
  <si>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</si>
  <si>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</si>
  <si>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</si>
  <si>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</si>
  <si>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</si>
  <si>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</si>
  <si>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</si>
  <si>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</si>
  <si>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</si>
  <si>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</si>
  <si>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</si>
  <si>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</si>
  <si>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</si>
  <si>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</si>
  <si>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</si>
  <si>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</si>
  <si>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</si>
  <si>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</si>
  <si>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</si>
  <si>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</si>
  <si>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</si>
  <si>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</si>
  <si>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</si>
  <si>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</si>
  <si>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</si>
  <si>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</si>
  <si>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</si>
  <si>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</si>
  <si>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</si>
  <si>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</si>
  <si>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</si>
  <si>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</si>
  <si>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</si>
  <si>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</si>
  <si>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</si>
  <si>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</si>
  <si>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</si>
  <si>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</si>
  <si>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</si>
  <si>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</si>
  <si>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</si>
  <si>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</si>
  <si>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</si>
  <si>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</si>
  <si>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</si>
  <si>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</si>
  <si>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</si>
  <si>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</si>
  <si>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</si>
  <si>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</si>
  <si>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</si>
  <si>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</si>
  <si>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</si>
  <si>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</si>
  <si>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</si>
  <si>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</si>
  <si>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</si>
  <si>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</si>
  <si>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</si>
  <si>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</si>
  <si>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</si>
  <si>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</si>
  <si>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</si>
  <si>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</si>
  <si>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</si>
  <si>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</si>
  <si>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</si>
  <si>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</si>
  <si>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</si>
  <si>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</si>
  <si>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</si>
  <si>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</si>
  <si>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</si>
  <si>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</si>
  <si>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</si>
  <si>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</si>
  <si>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</si>
  <si>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</si>
  <si>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</si>
  <si>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</si>
  <si>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</si>
  <si>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</si>
  <si>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</si>
  <si>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</si>
  <si>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</si>
  <si>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</si>
  <si>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</si>
  <si>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</si>
  <si>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</si>
  <si>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</si>
  <si>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</si>
  <si>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</si>
  <si>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</si>
  <si>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</si>
  <si>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</si>
  <si>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</si>
  <si>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</si>
  <si>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</si>
  <si>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</si>
  <si>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</si>
  <si>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</si>
  <si>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</si>
  <si>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</si>
  <si>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</si>
  <si>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</si>
  <si>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</si>
  <si>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</si>
  <si>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</si>
  <si>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</si>
  <si>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</si>
  <si>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</si>
  <si>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</si>
  <si>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</si>
  <si>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</si>
  <si>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</si>
  <si>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</si>
  <si>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</si>
  <si>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</si>
  <si>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</si>
  <si>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</si>
  <si>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</si>
  <si>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</si>
  <si>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</si>
  <si>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</si>
  <si>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</si>
  <si>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</si>
  <si>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</si>
  <si>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</si>
  <si>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</si>
  <si>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</si>
  <si>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</si>
  <si>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</si>
  <si>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</si>
  <si>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</si>
  <si>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</si>
  <si>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</si>
  <si>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</si>
  <si>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</si>
  <si>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</si>
  <si>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</si>
  <si>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</si>
  <si>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</si>
  <si>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</si>
  <si>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</si>
  <si>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</si>
  <si>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</si>
  <si>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</si>
  <si>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</si>
  <si>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</si>
  <si>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</si>
  <si>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</si>
  <si>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</si>
  <si>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</si>
  <si>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</si>
  <si>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</si>
  <si>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</si>
  <si>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</si>
  <si>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</si>
  <si>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</si>
  <si>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</si>
  <si>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</si>
  <si>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</si>
  <si>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</si>
  <si>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</si>
  <si>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</si>
  <si>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</si>
  <si>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</si>
  <si>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</si>
  <si>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</si>
  <si>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</si>
  <si>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</si>
  <si>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</si>
  <si>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</si>
  <si>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</si>
  <si>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</si>
  <si>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</si>
  <si>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</si>
  <si>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</si>
  <si>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</si>
  <si>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</si>
  <si>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</si>
  <si>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</si>
  <si>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</si>
  <si>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</si>
  <si>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</si>
  <si>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</si>
  <si>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</si>
  <si>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</si>
  <si>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</si>
  <si>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</si>
  <si>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</si>
  <si>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</si>
  <si>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</si>
  <si>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</si>
  <si>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</si>
  <si>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</si>
  <si>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</si>
  <si>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</si>
  <si>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</si>
  <si>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</si>
  <si>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</si>
  <si>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</si>
  <si>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</si>
  <si>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</si>
  <si>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</si>
  <si>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</si>
  <si>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</si>
  <si>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</si>
  <si>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</si>
  <si>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</si>
  <si>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</si>
  <si>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</si>
  <si>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</si>
  <si>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</si>
  <si>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</si>
  <si>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</si>
  <si>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</si>
  <si>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</si>
  <si>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</si>
  <si>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</si>
  <si>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</si>
  <si>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</si>
  <si>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</si>
  <si>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</si>
  <si>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</si>
  <si>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</si>
  <si>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</si>
  <si>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</si>
  <si>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</si>
  <si>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</si>
  <si>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</si>
  <si>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</si>
  <si>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</si>
  <si>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</si>
  <si>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</si>
  <si>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</si>
  <si>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</si>
  <si>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</si>
  <si>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</si>
  <si>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</si>
  <si>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</si>
  <si>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</si>
  <si>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</si>
  <si>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</si>
  <si>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</si>
  <si>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</si>
  <si>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</si>
  <si>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</si>
  <si>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</si>
  <si>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</si>
  <si>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</si>
  <si>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</si>
  <si>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</si>
  <si>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</si>
  <si>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</si>
  <si>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</si>
  <si>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</si>
  <si>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</si>
  <si>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</si>
  <si>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</si>
  <si>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</si>
  <si>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</si>
  <si>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</si>
  <si>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</si>
  <si>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</si>
  <si>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</si>
  <si>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</si>
  <si>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</si>
  <si>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</si>
  <si>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</si>
  <si>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</si>
  <si>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</si>
  <si>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</si>
  <si>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</si>
  <si>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</si>
  <si>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</si>
  <si>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</si>
  <si>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</si>
  <si>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</si>
  <si>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</si>
  <si>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</si>
  <si>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</si>
  <si>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</si>
  <si>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</si>
  <si>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</si>
  <si>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</si>
  <si>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</si>
  <si>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</si>
  <si>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</si>
  <si>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</si>
  <si>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</si>
  <si>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</si>
  <si>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</si>
  <si>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</si>
  <si>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</si>
  <si>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</si>
  <si>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</si>
  <si>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</si>
  <si>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</si>
  <si>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</si>
  <si>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</si>
  <si>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</si>
  <si>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</si>
  <si>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</si>
  <si>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</si>
  <si>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</si>
  <si>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</si>
  <si>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</si>
  <si>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</si>
  <si>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</si>
  <si>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</si>
  <si>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</si>
  <si>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</si>
  <si>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</si>
  <si>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</si>
  <si>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</si>
  <si>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</si>
  <si>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</si>
  <si>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</si>
  <si>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</si>
  <si>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</si>
  <si>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</si>
  <si>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</si>
  <si>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</si>
  <si>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</si>
  <si>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</si>
  <si>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</si>
  <si>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</si>
  <si>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</si>
  <si>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</si>
  <si>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</si>
  <si>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</si>
  <si>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</si>
  <si>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</si>
  <si>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</si>
  <si>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</si>
  <si>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</si>
  <si>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</si>
  <si>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</si>
  <si>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</si>
  <si>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</si>
  <si>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</si>
  <si>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</si>
  <si>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</si>
  <si>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</si>
  <si>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</si>
  <si>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</si>
  <si>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</si>
  <si>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</si>
  <si>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</si>
  <si>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</si>
  <si>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</si>
  <si>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</si>
  <si>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</si>
  <si>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</si>
  <si>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</si>
  <si>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</si>
  <si>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</si>
  <si>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</si>
  <si>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</si>
  <si>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</si>
  <si>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</si>
  <si>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</si>
  <si>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</si>
  <si>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</si>
  <si>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</si>
  <si>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</si>
  <si>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</si>
  <si>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</si>
  <si>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</si>
  <si>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</si>
  <si>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</si>
  <si>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</si>
  <si>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</si>
  <si>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</si>
  <si>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</si>
  <si>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</si>
  <si>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</si>
  <si>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</si>
  <si>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</si>
  <si>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</si>
  <si>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</si>
  <si>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</si>
  <si>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</si>
  <si>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</si>
  <si>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</si>
  <si>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</si>
  <si>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</si>
  <si>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</si>
  <si>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</si>
  <si>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</si>
  <si>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</si>
  <si>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</si>
  <si>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</si>
  <si>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</si>
  <si>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</si>
  <si>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</si>
  <si>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</si>
  <si>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</si>
  <si>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</si>
  <si>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</si>
  <si>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</si>
  <si>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</si>
  <si>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</si>
  <si>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</si>
  <si>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</si>
  <si>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</si>
  <si>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</si>
  <si>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</si>
  <si>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</si>
  <si>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</si>
  <si>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</si>
  <si>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</si>
  <si>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</si>
  <si>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</si>
  <si>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</si>
  <si>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</si>
  <si>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</si>
  <si>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</si>
  <si>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</si>
  <si>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</si>
  <si>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</si>
  <si>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</si>
  <si>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</si>
  <si>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</si>
  <si>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</si>
  <si>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</si>
  <si>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</si>
  <si>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</si>
  <si>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</si>
  <si>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</si>
  <si>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</si>
  <si>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</si>
  <si>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</si>
  <si>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</si>
  <si>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</si>
  <si>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</si>
  <si>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</si>
  <si>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</si>
  <si>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</si>
  <si>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</si>
  <si>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</si>
  <si>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</si>
  <si>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</si>
  <si>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</si>
  <si>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</si>
  <si>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</si>
  <si>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</si>
  <si>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</si>
  <si>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</si>
  <si>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</si>
  <si>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</si>
  <si>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</si>
  <si>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</si>
  <si>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</si>
  <si>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</si>
  <si>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</si>
  <si>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</si>
  <si>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</si>
  <si>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</si>
  <si>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</si>
  <si>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</si>
  <si>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</si>
  <si>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</si>
  <si>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</si>
  <si>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</si>
  <si>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</si>
  <si>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</si>
  <si>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</si>
  <si>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</si>
  <si>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</si>
  <si>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</si>
  <si>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</si>
  <si>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</si>
  <si>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</si>
  <si>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</si>
  <si>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</si>
  <si>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</si>
  <si>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</si>
  <si>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</si>
  <si>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</si>
  <si>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</si>
  <si>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</si>
  <si>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</si>
  <si>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</si>
  <si>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</si>
  <si>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</si>
  <si>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</si>
  <si>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</si>
  <si>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</si>
  <si>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</si>
  <si>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</si>
  <si>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</si>
  <si>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</si>
  <si>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</si>
  <si>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</si>
  <si>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</si>
  <si>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</si>
  <si>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</si>
  <si>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</si>
  <si>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</si>
  <si>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</si>
  <si>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</si>
  <si>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</si>
  <si>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</si>
  <si>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</si>
  <si>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</si>
  <si>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</si>
  <si>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</si>
  <si>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</si>
  <si>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</si>
  <si>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</si>
  <si>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</si>
  <si>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</si>
  <si>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</si>
  <si>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</si>
  <si>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</si>
  <si>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</si>
  <si>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</si>
  <si>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</si>
  <si>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</si>
  <si>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</si>
  <si>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</si>
  <si>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</si>
  <si>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</si>
  <si>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</si>
  <si>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</si>
  <si>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</si>
  <si>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</si>
  <si>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</si>
  <si>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</si>
  <si>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</si>
  <si>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</si>
  <si>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</si>
  <si>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</si>
  <si>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</si>
  <si>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</si>
  <si>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</si>
  <si>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</si>
  <si>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</si>
  <si>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</si>
  <si>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</si>
  <si>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</si>
  <si>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</si>
  <si>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</si>
  <si>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</si>
  <si>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</si>
  <si>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</si>
  <si>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</si>
  <si>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</si>
  <si>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</si>
  <si>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</si>
  <si>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</si>
  <si>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</si>
  <si>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</si>
  <si>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</si>
  <si>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</si>
  <si>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</si>
  <si>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</si>
  <si>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</si>
  <si>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</si>
  <si>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</si>
  <si>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</si>
  <si>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</si>
  <si>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</si>
  <si>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</si>
  <si>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</si>
  <si>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</si>
  <si>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</si>
  <si>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</si>
  <si>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</si>
  <si>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</si>
  <si>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</si>
  <si>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</si>
  <si>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</si>
  <si>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</si>
  <si>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</si>
  <si>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</si>
  <si>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</si>
  <si>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</si>
  <si>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</si>
  <si>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</si>
  <si>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</si>
  <si>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</si>
  <si>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</si>
  <si>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</si>
  <si>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</si>
  <si>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</si>
  <si>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</si>
  <si>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</si>
  <si>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</si>
  <si>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</si>
  <si>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</si>
  <si>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</si>
  <si>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</si>
  <si>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</si>
  <si>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</si>
  <si>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</si>
  <si>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</si>
  <si>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</si>
  <si>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</si>
  <si>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</si>
  <si>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</si>
  <si>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</si>
  <si>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</si>
  <si>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</si>
  <si>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</si>
  <si>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</si>
  <si>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</si>
  <si>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</si>
  <si>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</si>
  <si>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</si>
  <si>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</si>
  <si>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</si>
  <si>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</si>
  <si>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</si>
  <si>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</si>
  <si>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</si>
  <si>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</si>
  <si>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</si>
  <si>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</si>
  <si>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</si>
  <si>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</si>
  <si>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</si>
  <si>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</si>
  <si>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</si>
  <si>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</si>
  <si>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</si>
  <si>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</si>
  <si>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</si>
  <si>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</si>
  <si>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</si>
  <si>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</si>
  <si>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</si>
  <si>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</si>
  <si>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</si>
  <si>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</si>
  <si>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</si>
  <si>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</si>
  <si>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</si>
  <si>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</si>
  <si>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</si>
  <si>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</si>
  <si>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</si>
  <si>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</si>
  <si>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</si>
  <si>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</si>
  <si>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</si>
  <si>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</si>
  <si>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</si>
  <si>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</si>
  <si>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</si>
  <si>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</si>
  <si>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</si>
  <si>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</si>
  <si>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</si>
  <si>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</si>
  <si>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</si>
  <si>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</si>
  <si>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</si>
  <si>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</si>
  <si>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</si>
  <si>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</si>
  <si>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</si>
  <si>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</si>
  <si>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</si>
  <si>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</si>
  <si>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</si>
  <si>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</si>
  <si>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</si>
  <si>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</si>
  <si>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</si>
  <si>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</si>
  <si>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</si>
  <si>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</si>
  <si>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</si>
  <si>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</si>
  <si>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</si>
  <si>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</si>
  <si>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</si>
  <si>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</si>
  <si>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</si>
  <si>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</si>
  <si>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</si>
  <si>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</si>
  <si>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</si>
  <si>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</si>
  <si>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</si>
  <si>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</si>
  <si>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</si>
  <si>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</si>
  <si>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</si>
  <si>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</si>
  <si>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</si>
  <si>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</si>
  <si>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</si>
  <si>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</si>
  <si>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</si>
  <si>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</si>
  <si>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</si>
  <si>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</si>
  <si>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</si>
  <si>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</si>
  <si>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</si>
  <si>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</si>
  <si>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</si>
  <si>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</si>
  <si>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</si>
  <si>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</si>
  <si>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</si>
  <si>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</si>
  <si>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</si>
  <si>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</si>
  <si>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</si>
  <si>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</si>
  <si>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</si>
  <si>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</si>
  <si>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</si>
  <si>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</si>
  <si>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</si>
  <si>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</si>
  <si>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</si>
  <si>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</si>
  <si>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</si>
  <si>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</si>
  <si>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</si>
  <si>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</si>
  <si>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</si>
  <si>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</si>
  <si>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</si>
  <si>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</si>
  <si>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</si>
  <si>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</si>
  <si>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</si>
  <si>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</si>
  <si>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</si>
  <si>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</si>
  <si>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</si>
  <si>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</si>
  <si>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</si>
  <si>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</si>
  <si>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</si>
  <si>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</si>
  <si>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</si>
  <si>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</si>
  <si>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</si>
  <si>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</si>
  <si>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</si>
  <si>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</si>
  <si>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</si>
  <si>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</si>
  <si>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</si>
  <si>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</si>
  <si>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</si>
  <si>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</si>
  <si>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</si>
  <si>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</si>
  <si>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</si>
  <si>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</si>
  <si>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</si>
  <si>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</si>
  <si>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</si>
  <si>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</si>
  <si>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</si>
  <si>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</si>
  <si>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</si>
  <si>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</si>
  <si>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</si>
  <si>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</si>
  <si>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</si>
  <si>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</si>
  <si>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</si>
  <si>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</si>
  <si>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</si>
  <si>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</si>
  <si>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</si>
  <si>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</si>
  <si>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</si>
  <si>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</si>
  <si>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</si>
  <si>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</si>
  <si>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</si>
  <si>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</si>
  <si>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</si>
  <si>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</si>
  <si>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</si>
  <si>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</si>
  <si>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</si>
  <si>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</si>
  <si>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</si>
  <si>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</si>
  <si>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</si>
  <si>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</si>
  <si>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</si>
  <si>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</si>
  <si>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</si>
  <si>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</si>
  <si>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</si>
  <si>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</si>
  <si>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</si>
  <si>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</si>
  <si>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</si>
  <si>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</si>
  <si>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</si>
  <si>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</si>
  <si>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</si>
  <si>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</si>
  <si>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</si>
  <si>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</si>
  <si>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</si>
  <si>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</si>
  <si>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</si>
  <si>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</si>
  <si>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</si>
  <si>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</si>
  <si>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</si>
  <si>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</si>
  <si>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</si>
  <si>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</si>
  <si>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</si>
  <si>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</si>
  <si>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</si>
  <si>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</si>
  <si>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</si>
  <si>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</si>
  <si>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</si>
  <si>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</si>
  <si>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</si>
  <si>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</si>
  <si>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</si>
  <si>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</si>
  <si>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</si>
  <si>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</si>
  <si>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</si>
  <si>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</si>
  <si>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</si>
  <si>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</si>
  <si>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</si>
  <si>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</si>
  <si>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</si>
  <si>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</si>
  <si>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</si>
  <si>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</si>
  <si>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</si>
  <si>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</si>
  <si>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</si>
  <si>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</si>
  <si>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</si>
  <si>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</si>
  <si>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</si>
  <si>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</si>
  <si>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</si>
  <si>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</si>
  <si>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</si>
  <si>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</si>
  <si>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</si>
  <si>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</si>
  <si>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</si>
  <si>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</si>
  <si>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</si>
  <si>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</si>
  <si>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</si>
  <si>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</si>
  <si>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</si>
  <si>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</si>
  <si>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</si>
  <si>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</si>
  <si>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</si>
  <si>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</si>
  <si>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</si>
  <si>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</si>
  <si>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</si>
  <si>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</si>
  <si>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</si>
  <si>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</si>
  <si>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</si>
  <si>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</si>
  <si>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</si>
  <si>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</si>
  <si>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</si>
  <si>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</si>
  <si>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</si>
  <si>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</si>
  <si>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</si>
  <si>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</si>
  <si>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</si>
  <si>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</si>
  <si>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</si>
  <si>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</si>
  <si>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</si>
  <si>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</si>
  <si>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</si>
  <si>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</si>
  <si>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</si>
  <si>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</si>
  <si>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</si>
  <si>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</si>
  <si>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</si>
  <si>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</si>
  <si>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</si>
  <si>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</si>
  <si>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</si>
  <si>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</si>
  <si>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</si>
  <si>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</si>
  <si>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</si>
  <si>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</si>
  <si>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</si>
  <si>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</si>
  <si>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</si>
  <si>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</si>
  <si>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</si>
  <si>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</si>
  <si>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</si>
  <si>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</si>
  <si>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</si>
  <si>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</si>
  <si>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</si>
  <si>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</si>
  <si>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</si>
  <si>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</si>
  <si>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</si>
  <si>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</si>
  <si>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</si>
  <si>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</si>
  <si>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</si>
  <si>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</si>
  <si>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</si>
  <si>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</si>
  <si>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</si>
  <si>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</si>
  <si>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</si>
  <si>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</si>
  <si>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</si>
  <si>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</si>
  <si>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</si>
  <si>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</si>
  <si>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</si>
  <si>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</si>
  <si>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</si>
  <si>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</si>
  <si>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</si>
  <si>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</si>
  <si>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</si>
  <si>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</si>
  <si>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</si>
  <si>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</si>
  <si>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</si>
  <si>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</si>
  <si>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</si>
  <si>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</si>
  <si>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</si>
  <si>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</si>
  <si>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</si>
  <si>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</si>
  <si>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</si>
  <si>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</si>
  <si>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</si>
  <si>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</si>
  <si>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</si>
  <si>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</si>
  <si>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</si>
  <si>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</si>
  <si>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</si>
  <si>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</si>
  <si>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</si>
  <si>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</si>
  <si>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</si>
  <si>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</si>
  <si>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</si>
  <si>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</si>
  <si>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</si>
  <si>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</si>
  <si>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</si>
  <si>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</si>
  <si>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</si>
  <si>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</si>
  <si>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</si>
  <si>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</si>
  <si>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</si>
  <si>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</si>
  <si>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</si>
  <si>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</si>
  <si>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</si>
  <si>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</si>
  <si>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</si>
  <si>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</si>
  <si>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</si>
  <si>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</si>
  <si>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</si>
  <si>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</si>
  <si>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</si>
  <si>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</si>
  <si>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</si>
  <si>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</si>
  <si>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</si>
  <si>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</si>
  <si>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</si>
  <si>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</si>
  <si>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</si>
  <si>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</si>
  <si>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</si>
  <si>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</si>
  <si>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</si>
  <si>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</si>
  <si>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</si>
  <si>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</si>
  <si>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</si>
  <si>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</si>
  <si>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</si>
  <si>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</si>
  <si>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</si>
  <si>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</si>
  <si>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</si>
  <si>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</si>
  <si>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</si>
  <si>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</si>
  <si>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</si>
  <si>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</si>
  <si>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</si>
  <si>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</si>
  <si>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</si>
  <si>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</si>
  <si>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</si>
  <si>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</si>
  <si>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</si>
  <si>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</si>
  <si>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</si>
  <si>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</si>
  <si>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</si>
  <si>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</si>
  <si>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</si>
  <si>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</si>
  <si>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</si>
  <si>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</si>
  <si>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</si>
  <si>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</si>
  <si>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</si>
  <si>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</si>
  <si>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</si>
  <si>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</si>
  <si>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</si>
  <si>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</si>
  <si>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</si>
  <si>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</si>
  <si>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</si>
  <si>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</si>
  <si>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</si>
  <si>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</si>
  <si>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</si>
  <si>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</si>
  <si>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</si>
  <si>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</si>
  <si>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</si>
  <si>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</si>
  <si>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</si>
  <si>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</si>
  <si>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</si>
  <si>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</si>
  <si>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</si>
  <si>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</si>
  <si>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</si>
  <si>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</si>
  <si>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</si>
  <si>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</si>
  <si>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</si>
  <si>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</si>
  <si>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</si>
  <si>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</si>
  <si>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</si>
  <si>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</si>
  <si>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</si>
  <si>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</si>
  <si>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</si>
  <si>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</si>
  <si>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</si>
  <si>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</si>
  <si>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</si>
  <si>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</si>
  <si>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</si>
  <si>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</si>
  <si>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</si>
  <si>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</si>
  <si>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</si>
  <si>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</si>
  <si>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</si>
  <si>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</si>
  <si>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</si>
  <si>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</si>
  <si>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</si>
  <si>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</si>
  <si>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</si>
  <si>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</si>
  <si>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</si>
  <si>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</si>
  <si>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</si>
  <si>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</si>
  <si>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</si>
  <si>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</si>
  <si>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</si>
  <si>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</si>
  <si>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</si>
  <si>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</si>
  <si>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</si>
  <si>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</si>
  <si>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</si>
  <si>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</si>
  <si>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</si>
  <si>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</si>
  <si>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</si>
  <si>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</si>
  <si>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</si>
  <si>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</si>
  <si>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</si>
  <si>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</si>
  <si>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</si>
  <si>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</si>
  <si>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</si>
  <si>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</si>
  <si>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</si>
  <si>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</si>
  <si>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</si>
  <si>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</si>
  <si>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</si>
  <si>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</si>
  <si>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</si>
  <si>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</si>
  <si>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</si>
  <si>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</si>
  <si>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</si>
  <si>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</si>
  <si>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</si>
  <si>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</si>
  <si>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</si>
  <si>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</si>
  <si>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</si>
  <si>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</si>
  <si>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</si>
  <si>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</si>
  <si>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</si>
  <si>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</si>
  <si>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</si>
  <si>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</si>
  <si>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</si>
  <si>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</si>
  <si>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</si>
  <si>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</si>
  <si>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</si>
  <si>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</si>
  <si>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</si>
  <si>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</si>
  <si>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</si>
  <si>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</si>
  <si>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</si>
  <si>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</si>
  <si>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</si>
  <si>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</si>
  <si>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</si>
  <si>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</si>
  <si>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</si>
  <si>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</si>
  <si>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</si>
  <si>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</si>
  <si>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</si>
  <si>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</si>
  <si>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</si>
  <si>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</si>
  <si>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</si>
  <si>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</si>
  <si>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</si>
  <si>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</si>
  <si>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</si>
  <si>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</si>
  <si>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</si>
  <si>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</si>
  <si>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</si>
  <si>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</si>
  <si>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</si>
  <si>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</si>
  <si>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</si>
  <si>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</si>
  <si>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</si>
  <si>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</si>
  <si>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</si>
  <si>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</si>
  <si>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</si>
  <si>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</si>
  <si>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</si>
  <si>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</si>
  <si>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</si>
  <si>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</si>
  <si>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</si>
  <si>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</si>
  <si>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</si>
  <si>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</si>
  <si>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</si>
  <si>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</si>
  <si>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</si>
  <si>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</si>
  <si>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</si>
  <si>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</si>
  <si>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</si>
  <si>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</si>
  <si>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</si>
  <si>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</si>
  <si>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</si>
  <si>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</si>
  <si>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</si>
  <si>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</si>
  <si>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</si>
  <si>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</si>
  <si>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</si>
  <si>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</si>
  <si>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</si>
  <si>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</si>
  <si>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</si>
  <si>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</si>
  <si>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</si>
  <si>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</si>
  <si>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</si>
  <si>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</si>
  <si>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</si>
  <si>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</si>
  <si>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</si>
  <si>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</si>
  <si>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</si>
  <si>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</si>
  <si>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</si>
  <si>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</si>
  <si>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</si>
  <si>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</si>
  <si>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</si>
  <si>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</si>
  <si>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</si>
  <si>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</si>
  <si>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</si>
  <si>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</si>
  <si>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</si>
  <si>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</si>
  <si>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</si>
  <si>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</si>
  <si>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</si>
  <si>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</si>
  <si>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</si>
  <si>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</si>
  <si>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</si>
  <si>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</si>
  <si>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</si>
  <si>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</si>
  <si>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</si>
  <si>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</si>
  <si>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</si>
  <si>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</si>
  <si>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</si>
  <si>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</si>
  <si>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</si>
  <si>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</si>
  <si>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</si>
  <si>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</si>
  <si>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</si>
  <si>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</si>
  <si>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</si>
  <si>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</si>
  <si>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</si>
  <si>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</si>
  <si>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</si>
  <si>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</si>
  <si>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</si>
  <si>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</si>
  <si>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</si>
  <si>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</si>
  <si>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</si>
  <si>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</si>
  <si>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</si>
  <si>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</si>
  <si>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</si>
  <si>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</si>
  <si>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</si>
  <si>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</si>
  <si>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</si>
  <si>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</si>
  <si>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</si>
  <si>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</si>
  <si>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</si>
  <si>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</si>
  <si>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</si>
  <si>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</si>
  <si>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</si>
  <si>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</si>
  <si>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</si>
  <si>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</si>
  <si>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</si>
  <si>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</si>
  <si>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</si>
  <si>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</si>
  <si>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</si>
  <si>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</si>
  <si>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</si>
  <si>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</si>
  <si>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</si>
  <si>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</si>
  <si>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</si>
  <si>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</si>
  <si>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</si>
  <si>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</si>
  <si>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</si>
  <si>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</si>
  <si>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</si>
  <si>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</si>
  <si>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</si>
  <si>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</si>
  <si>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</si>
  <si>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</si>
  <si>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</si>
  <si>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</si>
  <si>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</si>
  <si>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</si>
  <si>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</si>
  <si>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</si>
  <si>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</si>
  <si>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</si>
  <si>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</si>
  <si>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</si>
  <si>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</si>
  <si>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</si>
  <si>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</si>
  <si>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</si>
  <si>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</si>
  <si>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</si>
  <si>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</si>
  <si>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</si>
  <si>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</si>
  <si>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</si>
  <si>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</si>
  <si>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</si>
  <si>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</si>
  <si>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</si>
  <si>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</si>
  <si>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</si>
  <si>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</si>
  <si>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</si>
  <si>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</si>
  <si>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</si>
  <si>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</si>
  <si>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</si>
  <si>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</si>
  <si>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</si>
  <si>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</si>
  <si>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</si>
  <si>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</si>
  <si>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</si>
  <si>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</si>
  <si>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</si>
  <si>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</si>
  <si>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</si>
  <si>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</si>
  <si>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</si>
  <si>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</si>
  <si>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</si>
  <si>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</si>
  <si>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</si>
  <si>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</si>
  <si>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</si>
  <si>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</si>
  <si>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</si>
  <si>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</si>
  <si>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</si>
  <si>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</si>
  <si>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</si>
  <si>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</si>
  <si>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</si>
  <si>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</si>
  <si>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</si>
  <si>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</si>
  <si>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</si>
  <si>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</si>
  <si>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</si>
  <si>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</si>
  <si>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</si>
  <si>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</si>
  <si>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</si>
  <si>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</si>
  <si>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</si>
  <si>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</si>
  <si>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</si>
  <si>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</si>
  <si>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</si>
  <si>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</si>
  <si>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</si>
  <si>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</si>
  <si>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</si>
  <si>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</si>
  <si>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</si>
  <si>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</si>
  <si>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</si>
  <si>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</si>
  <si>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</si>
  <si>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</si>
  <si>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</si>
  <si>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</si>
  <si>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</si>
  <si>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</si>
  <si>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</si>
  <si>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</si>
  <si>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</si>
  <si>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</si>
  <si>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</si>
  <si>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</si>
  <si>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</si>
  <si>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</si>
  <si>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</si>
  <si>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</si>
  <si>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</si>
  <si>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</si>
  <si>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</si>
  <si>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</si>
  <si>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</si>
  <si>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</si>
  <si>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</si>
  <si>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</si>
  <si>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</si>
  <si>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</si>
  <si>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</si>
  <si>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</si>
  <si>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</si>
  <si>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</si>
  <si>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</si>
  <si>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</si>
  <si>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</si>
  <si>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</si>
  <si>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</si>
  <si>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</si>
  <si>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</si>
  <si>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</si>
  <si>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</si>
  <si>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</si>
  <si>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</si>
  <si>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</si>
  <si>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</si>
  <si>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</si>
  <si>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</si>
  <si>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</si>
  <si>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</si>
  <si>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</si>
  <si>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</si>
  <si>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</si>
  <si>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</si>
  <si>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</si>
  <si>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</si>
  <si>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</si>
  <si>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</si>
  <si>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</si>
  <si>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</si>
  <si>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</si>
  <si>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</si>
  <si>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</si>
  <si>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</si>
  <si>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</si>
  <si>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</si>
  <si>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</si>
  <si>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</si>
  <si>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</si>
  <si>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</si>
  <si>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</si>
  <si>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</si>
  <si>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</si>
  <si>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</si>
  <si>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</si>
  <si>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</si>
  <si>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</si>
  <si>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</si>
  <si>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</si>
  <si>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</si>
  <si>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</si>
  <si>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</si>
  <si>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</si>
  <si>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</si>
  <si>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</si>
  <si>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</si>
  <si>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</si>
  <si>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</si>
  <si>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</si>
  <si>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</si>
  <si>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</si>
  <si>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</si>
  <si>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</si>
  <si>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</si>
  <si>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</si>
  <si>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</si>
  <si>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</si>
  <si>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</si>
  <si>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</si>
  <si>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</si>
  <si>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</si>
  <si>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</si>
  <si>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</si>
  <si>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</si>
  <si>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</si>
  <si>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</si>
  <si>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</si>
  <si>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</si>
  <si>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</si>
  <si>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</si>
  <si>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</si>
  <si>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</si>
  <si>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</si>
  <si>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</si>
  <si>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</si>
  <si>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</si>
  <si>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</si>
  <si>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</si>
  <si>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</si>
  <si>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</si>
  <si>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</si>
  <si>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</si>
  <si>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</si>
  <si>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</si>
  <si>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</si>
  <si>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</si>
  <si>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</si>
  <si>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</si>
  <si>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</si>
  <si>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</si>
  <si>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</si>
  <si>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</si>
  <si>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</si>
  <si>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</si>
  <si>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</si>
  <si>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</si>
  <si>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</si>
  <si>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</si>
  <si>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</si>
  <si>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</si>
  <si>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</si>
  <si>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</si>
  <si>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</si>
  <si>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</si>
  <si>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</si>
  <si>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</si>
  <si>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</si>
  <si>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</si>
  <si>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</si>
  <si>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</si>
  <si>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</si>
  <si>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</si>
  <si>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</si>
  <si>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</si>
  <si>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</si>
  <si>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</si>
  <si>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</si>
  <si>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</si>
  <si>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</si>
  <si>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</si>
  <si>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</si>
  <si>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</si>
  <si>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</si>
  <si>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</si>
  <si>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</si>
  <si>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</si>
  <si>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</si>
  <si>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</si>
  <si>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</si>
  <si>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</si>
  <si>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</si>
  <si>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</si>
  <si>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</si>
  <si>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</si>
  <si>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</si>
  <si>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</si>
  <si>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</si>
  <si>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</si>
  <si>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</si>
  <si>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</si>
  <si>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</si>
  <si>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</si>
  <si>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</si>
  <si>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</si>
  <si>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</si>
  <si>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</si>
  <si>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</si>
  <si>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</si>
  <si>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</si>
  <si>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</si>
  <si>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</si>
  <si>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</si>
  <si>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</si>
  <si>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</si>
  <si>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</si>
  <si>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</si>
  <si>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</si>
  <si>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</si>
  <si>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</si>
  <si>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</si>
  <si>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</si>
  <si>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</si>
  <si>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</si>
  <si>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</si>
  <si>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</si>
  <si>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</si>
  <si>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</si>
  <si>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</si>
  <si>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</si>
  <si>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</si>
  <si>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</si>
  <si>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</si>
  <si>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</si>
  <si>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</si>
  <si>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</si>
  <si>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</si>
  <si>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</si>
  <si>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</si>
  <si>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</si>
  <si>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</si>
  <si>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</si>
  <si>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</si>
  <si>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</si>
  <si>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</si>
  <si>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</si>
  <si>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</si>
  <si>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</si>
  <si>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</si>
  <si>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</si>
  <si>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</si>
  <si>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</si>
  <si>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</si>
  <si>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</si>
  <si>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</si>
  <si>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</si>
  <si>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</si>
  <si>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</si>
  <si>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</si>
  <si>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</si>
  <si>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</si>
  <si>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</si>
  <si>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</si>
  <si>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</si>
  <si>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</si>
  <si>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</si>
  <si>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</si>
  <si>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</si>
  <si>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</si>
  <si>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</si>
  <si>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</si>
  <si>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</si>
  <si>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</si>
  <si>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</si>
  <si>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</si>
  <si>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</si>
  <si>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</si>
  <si>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</si>
  <si>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</si>
  <si>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</si>
  <si>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</si>
  <si>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</si>
  <si>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</si>
  <si>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</si>
  <si>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</si>
  <si>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</si>
  <si>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</si>
  <si>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</si>
  <si>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</si>
  <si>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</si>
  <si>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</si>
  <si>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</si>
  <si>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</si>
  <si>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</si>
  <si>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</si>
  <si>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</si>
  <si>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</si>
  <si>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</si>
  <si>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</si>
  <si>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</si>
  <si>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</si>
  <si>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</si>
  <si>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</si>
  <si>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</si>
  <si>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</si>
  <si>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</si>
  <si>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</si>
  <si>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</si>
  <si>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</si>
  <si>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</si>
  <si>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</si>
  <si>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</si>
  <si>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</si>
  <si>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</si>
  <si>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</si>
  <si>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</si>
  <si>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</si>
  <si>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</si>
  <si>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</si>
  <si>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</si>
  <si>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</si>
  <si>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</si>
  <si>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</si>
  <si>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</si>
  <si>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</si>
  <si>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</si>
  <si>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</si>
  <si>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</si>
  <si>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</si>
  <si>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</si>
  <si>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</si>
  <si>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</si>
  <si>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</si>
  <si>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</si>
  <si>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</si>
  <si>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</si>
  <si>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</si>
  <si>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</si>
  <si>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</si>
  <si>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</si>
  <si>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</si>
  <si>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</si>
  <si>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</si>
  <si>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</si>
  <si>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</si>
  <si>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</si>
  <si>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</si>
  <si>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</si>
  <si>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</si>
  <si>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</si>
  <si>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</si>
  <si>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</si>
  <si>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</si>
  <si>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</si>
  <si>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</si>
  <si>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</si>
  <si>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</si>
  <si>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</si>
  <si>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</si>
  <si>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</si>
  <si>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</si>
  <si>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</si>
  <si>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</si>
  <si>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</si>
  <si>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</si>
  <si>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</si>
  <si>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</si>
  <si>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</si>
  <si>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</si>
  <si>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</si>
  <si>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</si>
  <si>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</si>
  <si>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</si>
  <si>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</si>
  <si>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</si>
  <si>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</si>
  <si>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</si>
  <si>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</si>
  <si>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</si>
  <si>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</si>
  <si>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</si>
  <si>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</si>
  <si>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</si>
  <si>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</si>
  <si>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</si>
  <si>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</si>
  <si>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</si>
  <si>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</si>
  <si>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</si>
  <si>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</si>
  <si>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</si>
  <si>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</si>
  <si>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</si>
  <si>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</si>
  <si>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</si>
  <si>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</si>
  <si>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</si>
  <si>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</si>
  <si>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</si>
  <si>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</si>
  <si>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</si>
  <si>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</si>
  <si>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</si>
  <si>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</si>
  <si>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</si>
  <si>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</si>
  <si>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</si>
  <si>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</si>
  <si>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</si>
  <si>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</si>
  <si>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</si>
  <si>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</si>
  <si>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</si>
  <si>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</si>
  <si>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</si>
  <si>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</si>
  <si>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</si>
  <si>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</si>
  <si>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</si>
  <si>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</si>
  <si>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</si>
  <si>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</si>
  <si>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</si>
  <si>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</si>
  <si>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</si>
  <si>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</si>
  <si>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</si>
  <si>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</si>
  <si>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</si>
  <si>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</si>
  <si>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</si>
  <si>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</si>
  <si>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</si>
  <si>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</si>
  <si>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</si>
  <si>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</si>
  <si>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</si>
  <si>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</si>
  <si>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</si>
  <si>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</si>
  <si>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</si>
  <si>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</si>
  <si>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</si>
  <si>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</si>
  <si>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</si>
  <si>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</si>
  <si>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</si>
  <si>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</si>
  <si>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</si>
  <si>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</si>
  <si>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</si>
  <si>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</si>
  <si>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</si>
  <si>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</si>
  <si>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</si>
  <si>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</si>
  <si>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</si>
  <si>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</si>
  <si>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</si>
  <si>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</si>
  <si>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</si>
  <si>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</si>
  <si>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</si>
  <si>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</si>
  <si>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</si>
  <si>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</si>
  <si>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</si>
  <si>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</si>
  <si>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</si>
  <si>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</si>
  <si>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</si>
  <si>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</si>
  <si>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</si>
  <si>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</si>
  <si>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</si>
  <si>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</si>
  <si>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</si>
  <si>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</si>
  <si>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</si>
  <si>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</si>
  <si>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</si>
  <si>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</si>
  <si>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</si>
  <si>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</si>
  <si>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</si>
  <si>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</si>
  <si>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</si>
  <si>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</si>
  <si>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</si>
  <si>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</si>
  <si>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</si>
  <si>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</si>
  <si>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</si>
  <si>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</si>
  <si>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</si>
  <si>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</si>
  <si>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</si>
  <si>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</si>
  <si>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</si>
  <si>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</si>
  <si>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</si>
  <si>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</si>
  <si>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</si>
  <si>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</si>
  <si>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</si>
  <si>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</si>
  <si>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</si>
  <si>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</si>
  <si>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</si>
  <si>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</si>
  <si>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</si>
  <si>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</si>
  <si>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</si>
  <si>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</si>
  <si>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</si>
  <si>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</si>
  <si>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</si>
  <si>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</si>
  <si>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</si>
  <si>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</si>
  <si>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</si>
  <si>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</si>
  <si>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</si>
  <si>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</si>
  <si>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</si>
  <si>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</si>
  <si>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</si>
  <si>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</si>
  <si>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</si>
  <si>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</si>
  <si>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</si>
  <si>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</si>
  <si>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</si>
  <si>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</si>
  <si>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</si>
  <si>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</si>
  <si>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</si>
  <si>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</si>
  <si>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</si>
  <si>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</si>
  <si>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</si>
  <si>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</si>
  <si>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</si>
  <si>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</si>
  <si>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</si>
  <si>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</si>
  <si>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</si>
  <si>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</si>
  <si>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</si>
  <si>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</si>
  <si>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</si>
  <si>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</si>
  <si>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</si>
  <si>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</si>
  <si>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</si>
  <si>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</si>
  <si>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</si>
  <si>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</si>
  <si>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</si>
  <si>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</si>
  <si>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</si>
  <si>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</si>
  <si>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</si>
  <si>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</si>
  <si>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</si>
  <si>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</si>
  <si>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</si>
  <si>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</si>
  <si>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</si>
  <si>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</si>
  <si>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</si>
  <si>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</si>
  <si>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</si>
  <si>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</si>
  <si>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</si>
  <si>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</si>
  <si>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</si>
  <si>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</si>
  <si>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</si>
  <si>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</si>
  <si>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</si>
  <si>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</si>
  <si>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</si>
  <si>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</si>
  <si>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</si>
  <si>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</si>
  <si>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</si>
  <si>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</si>
  <si>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</si>
  <si>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</si>
  <si>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</si>
  <si>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</si>
  <si>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</si>
  <si>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</si>
  <si>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</si>
  <si>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</si>
  <si>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</si>
  <si>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</si>
  <si>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</si>
  <si>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</si>
  <si>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</si>
  <si>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</si>
  <si>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</si>
  <si>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</si>
  <si>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</si>
  <si>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</si>
  <si>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</si>
  <si>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</si>
  <si>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</si>
  <si>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</si>
  <si>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</si>
  <si>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</si>
  <si>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</si>
  <si>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</si>
  <si>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</si>
  <si>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</si>
  <si>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</si>
  <si>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</si>
  <si>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</si>
  <si>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</si>
  <si>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</si>
  <si>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</si>
  <si>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</si>
  <si>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</si>
  <si>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</si>
  <si>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</si>
  <si>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</si>
  <si>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</si>
  <si>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</si>
  <si>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</si>
  <si>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</si>
  <si>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</si>
  <si>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</si>
  <si>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</si>
  <si>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</si>
  <si>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</si>
  <si>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</si>
  <si>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</si>
  <si>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</si>
  <si>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</si>
  <si>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</si>
  <si>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</si>
  <si>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</si>
  <si>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</si>
  <si>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</si>
  <si>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</si>
  <si>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</si>
  <si>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</si>
  <si>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</si>
  <si>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</si>
  <si>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</si>
  <si>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</si>
  <si>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</si>
  <si>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</si>
  <si>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</si>
  <si>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</si>
  <si>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</si>
  <si>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</si>
  <si>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</si>
  <si>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</si>
  <si>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</si>
  <si>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</si>
  <si>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</si>
  <si>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</si>
  <si>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</si>
  <si>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</si>
  <si>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</si>
  <si>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</si>
  <si>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</si>
  <si>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</si>
  <si>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</si>
  <si>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</si>
  <si>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</si>
  <si>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</si>
  <si>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</si>
  <si>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</si>
  <si>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</si>
  <si>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</si>
  <si>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</si>
  <si>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</si>
  <si>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</si>
  <si>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</si>
  <si>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</si>
  <si>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</si>
  <si>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</si>
  <si>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</si>
  <si>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</si>
  <si>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</si>
  <si>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</si>
  <si>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</si>
  <si>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</si>
  <si>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</si>
  <si>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</si>
  <si>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</si>
  <si>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</si>
  <si>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</si>
  <si>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</si>
  <si>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</si>
  <si>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</si>
  <si>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</si>
  <si>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</si>
  <si>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</si>
  <si>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</si>
  <si>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</si>
  <si>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</si>
  <si>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</si>
  <si>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</si>
  <si>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</si>
  <si>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</si>
  <si>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</si>
  <si>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</si>
  <si>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</si>
  <si>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</si>
  <si>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</si>
  <si>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</si>
  <si>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</si>
  <si>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</si>
  <si>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</si>
  <si>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</si>
  <si>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</si>
  <si>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</si>
  <si>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</si>
  <si>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</si>
  <si>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</si>
  <si>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</si>
  <si>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</si>
  <si>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</si>
  <si>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</si>
  <si>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</si>
  <si>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</si>
  <si>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</si>
  <si>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</si>
  <si>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</si>
  <si>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</si>
  <si>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</si>
  <si>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</si>
  <si>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</si>
  <si>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</si>
  <si>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</si>
  <si>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</si>
  <si>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</si>
  <si>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</si>
  <si>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</si>
  <si>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</si>
  <si>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</si>
  <si>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</si>
  <si>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</si>
  <si>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</si>
  <si>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</si>
  <si>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</si>
  <si>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</si>
  <si>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</si>
  <si>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</si>
  <si>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</si>
  <si>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</si>
  <si>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</si>
  <si>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</si>
  <si>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</si>
  <si>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</si>
  <si>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</si>
  <si>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</si>
  <si>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</si>
  <si>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</si>
  <si>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</si>
  <si>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</si>
  <si>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</si>
  <si>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</si>
  <si>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</si>
  <si>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</si>
  <si>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</si>
  <si>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</si>
  <si>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</si>
  <si>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</si>
  <si>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</si>
  <si>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</si>
  <si>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</si>
  <si>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</si>
  <si>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</si>
  <si>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</si>
  <si>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</si>
  <si>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</si>
  <si>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</si>
  <si>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</si>
  <si>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</si>
  <si>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</si>
  <si>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</si>
  <si>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</si>
  <si>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</si>
  <si>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</si>
  <si>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</si>
  <si>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</si>
  <si>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</si>
  <si>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</si>
  <si>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</si>
  <si>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</si>
  <si>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</si>
  <si>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</si>
  <si>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</si>
  <si>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</si>
  <si>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</si>
  <si>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</si>
  <si>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</si>
  <si>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</si>
  <si>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</si>
  <si>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</si>
  <si>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</si>
  <si>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</si>
  <si>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</si>
  <si>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</si>
  <si>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</si>
  <si>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</si>
  <si>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</si>
  <si>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</si>
  <si>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</si>
  <si>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</si>
  <si>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</si>
  <si>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</si>
  <si>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</si>
  <si>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</si>
  <si>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</si>
  <si>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</si>
  <si>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</si>
  <si>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</si>
  <si>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</si>
  <si>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</si>
  <si>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</si>
  <si>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</si>
  <si>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</si>
  <si>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</si>
  <si>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</si>
  <si>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</si>
  <si>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</si>
  <si>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</si>
  <si>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</si>
  <si>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</si>
  <si>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</si>
  <si>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</si>
  <si>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</si>
  <si>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</si>
  <si>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</si>
  <si>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</si>
  <si>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</si>
  <si>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</si>
  <si>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</si>
  <si>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</si>
  <si>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</si>
  <si>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</si>
  <si>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</si>
  <si>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</si>
  <si>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</si>
  <si>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</si>
  <si>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</si>
  <si>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</si>
  <si>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</si>
  <si>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</si>
  <si>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</si>
  <si>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</si>
  <si>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</si>
  <si>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</si>
  <si>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</si>
  <si>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</si>
  <si>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</si>
  <si>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</si>
  <si>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</si>
  <si>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</si>
  <si>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</si>
  <si>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</si>
  <si>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</si>
  <si>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</si>
  <si>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</si>
  <si>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</si>
  <si>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</si>
  <si>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</si>
  <si>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</si>
  <si>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</si>
  <si>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</si>
  <si>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</si>
  <si>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</si>
  <si>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</si>
  <si>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</si>
  <si>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</si>
  <si>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</si>
  <si>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</si>
  <si>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</si>
  <si>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</si>
  <si>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</si>
  <si>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</si>
  <si>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</si>
  <si>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</si>
  <si>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</si>
  <si>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</si>
  <si>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</si>
  <si>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</si>
  <si>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</si>
  <si>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</si>
  <si>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</si>
  <si>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</si>
  <si>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</si>
  <si>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</si>
  <si>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</si>
  <si>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</si>
  <si>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</si>
  <si>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</si>
  <si>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</si>
  <si>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</si>
  <si>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</si>
  <si>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</si>
  <si>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</si>
  <si>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</si>
  <si>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</si>
  <si>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</si>
  <si>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</si>
  <si>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</si>
  <si>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</si>
  <si>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</si>
  <si>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</si>
  <si>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</si>
  <si>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</si>
  <si>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</si>
  <si>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</si>
  <si>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</si>
  <si>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</si>
  <si>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</si>
  <si>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</si>
  <si>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</si>
  <si>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</si>
  <si>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</si>
  <si>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</si>
  <si>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</si>
  <si>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</si>
  <si>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</si>
  <si>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</si>
  <si>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</si>
  <si>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</si>
  <si>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</si>
  <si>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</si>
  <si>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</si>
  <si>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</si>
  <si>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</si>
  <si>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</si>
  <si>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</si>
  <si>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</si>
  <si>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</si>
  <si>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</si>
  <si>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</si>
  <si>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</si>
  <si>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</si>
  <si>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</si>
  <si>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</si>
  <si>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</si>
  <si>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</si>
  <si>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</si>
  <si>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</si>
  <si>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</si>
  <si>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</si>
  <si>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</si>
  <si>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</si>
  <si>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</si>
  <si>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</si>
  <si>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</si>
  <si>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</si>
  <si>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</si>
  <si>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</si>
  <si>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</si>
  <si>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</si>
  <si>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</si>
  <si>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</si>
  <si>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</si>
  <si>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</si>
  <si>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</si>
  <si>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</si>
  <si>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</si>
  <si>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</si>
  <si>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</si>
  <si>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</si>
  <si>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</si>
  <si>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</si>
  <si>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</si>
  <si>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</si>
  <si>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</si>
  <si>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</si>
  <si>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</si>
  <si>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</si>
  <si>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</si>
  <si>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</si>
  <si>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</si>
  <si>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</si>
  <si>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</si>
  <si>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</si>
  <si>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</si>
  <si>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</si>
  <si>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</si>
  <si>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</si>
  <si>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</si>
  <si>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</si>
  <si>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</si>
  <si>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</si>
  <si>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</si>
  <si>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</si>
  <si>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</si>
  <si>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</si>
  <si>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</si>
  <si>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</si>
  <si>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</si>
  <si>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</si>
  <si>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</si>
  <si>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</si>
  <si>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</si>
  <si>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</si>
  <si>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</si>
  <si>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</si>
  <si>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</si>
  <si>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</si>
  <si>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</si>
  <si>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</si>
  <si>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</si>
  <si>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</si>
  <si>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</si>
  <si>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</si>
  <si>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</si>
  <si>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</si>
  <si>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</si>
  <si>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</si>
  <si>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</si>
  <si>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</si>
  <si>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</si>
  <si>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</si>
  <si>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</si>
  <si>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</si>
  <si>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</si>
  <si>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</si>
  <si>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</si>
  <si>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</si>
  <si>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</si>
  <si>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</si>
  <si>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</si>
  <si>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</si>
  <si>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</si>
  <si>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</si>
  <si>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</si>
  <si>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</si>
  <si>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</si>
  <si>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</si>
  <si>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</si>
  <si>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</si>
  <si>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</si>
  <si>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</si>
  <si>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</si>
  <si>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</si>
  <si>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</si>
  <si>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</si>
  <si>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</si>
  <si>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</si>
  <si>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</si>
  <si>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</si>
  <si>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</si>
  <si>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</si>
  <si>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</si>
  <si>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</si>
  <si>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</si>
  <si>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</si>
  <si>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</si>
  <si>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</si>
  <si>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</si>
  <si>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</si>
  <si>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</si>
  <si>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</si>
  <si>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</si>
  <si>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</si>
  <si>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</si>
  <si>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</si>
  <si>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</si>
  <si>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</si>
  <si>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</si>
  <si>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</si>
  <si>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</si>
  <si>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</si>
  <si>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</si>
  <si>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</si>
  <si>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</si>
  <si>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</si>
  <si>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</si>
  <si>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</si>
  <si>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</si>
  <si>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</si>
  <si>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</si>
  <si>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</si>
  <si>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</si>
  <si>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</si>
  <si>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</si>
  <si>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</si>
  <si>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</si>
  <si>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</si>
  <si>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</si>
  <si>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</si>
  <si>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</si>
  <si>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</si>
  <si>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</si>
  <si>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</si>
  <si>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</si>
  <si>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</si>
  <si>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</si>
  <si>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</si>
  <si>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</si>
  <si>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</si>
  <si>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</si>
  <si>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</si>
  <si>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</si>
  <si>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</si>
  <si>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</si>
  <si>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</si>
  <si>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</si>
  <si>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</si>
  <si>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</si>
  <si>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</si>
  <si>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</si>
  <si>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</si>
  <si>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</si>
  <si>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</si>
  <si>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</si>
  <si>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</si>
  <si>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</si>
  <si>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</si>
  <si>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</si>
  <si>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</si>
  <si>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</si>
  <si>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</si>
  <si>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</si>
  <si>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</si>
  <si>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</si>
  <si>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</si>
  <si>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</si>
  <si>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</si>
  <si>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</si>
  <si>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</si>
  <si>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</si>
  <si>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</si>
  <si>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</si>
  <si>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</si>
  <si>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</si>
  <si>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</si>
  <si>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</si>
  <si>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</si>
  <si>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</si>
  <si>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</si>
  <si>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</si>
  <si>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</si>
  <si>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</si>
  <si>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</si>
  <si>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</si>
  <si>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</si>
  <si>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</si>
  <si>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</si>
  <si>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</si>
  <si>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</si>
  <si>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</si>
  <si>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</si>
  <si>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</si>
  <si>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</si>
  <si>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</si>
  <si>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</si>
  <si>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</si>
  <si>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</si>
  <si>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</si>
  <si>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</si>
  <si>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</si>
  <si>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</si>
  <si>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</si>
  <si>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</si>
  <si>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</si>
  <si>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</si>
  <si>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</si>
  <si>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</si>
  <si>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</si>
  <si>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</si>
  <si>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</si>
  <si>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</si>
  <si>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</si>
  <si>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</si>
  <si>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</si>
  <si>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</si>
  <si>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</si>
  <si>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</si>
  <si>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</si>
  <si>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</si>
  <si>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</si>
  <si>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</si>
  <si>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</si>
  <si>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</si>
  <si>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</si>
  <si>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</si>
  <si>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</si>
  <si>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</si>
  <si>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</si>
  <si>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</si>
  <si>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</si>
  <si>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</si>
  <si>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</si>
  <si>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</si>
  <si>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</si>
  <si>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</si>
  <si>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</si>
  <si>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</si>
  <si>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</si>
  <si>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</si>
  <si>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</si>
  <si>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</si>
  <si>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</si>
  <si>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</si>
  <si>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</si>
  <si>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</si>
  <si>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</si>
  <si>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</si>
  <si>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</si>
  <si>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</si>
  <si>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</si>
  <si>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</si>
  <si>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</si>
  <si>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</si>
  <si>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</si>
  <si>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</si>
  <si>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</si>
  <si>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</si>
  <si>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</si>
  <si>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</si>
  <si>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</si>
  <si>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</si>
  <si>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</si>
  <si>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</si>
  <si>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</si>
  <si>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</si>
  <si>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</si>
  <si>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</si>
  <si>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</si>
  <si>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</si>
  <si>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</si>
  <si>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</si>
  <si>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</si>
  <si>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</si>
  <si>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</si>
  <si>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</si>
  <si>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</si>
  <si>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</si>
  <si>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</si>
  <si>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</si>
  <si>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</si>
  <si>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</si>
  <si>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</si>
  <si>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</si>
  <si>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</si>
  <si>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</si>
  <si>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</si>
  <si>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</si>
  <si>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</si>
  <si>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</si>
  <si>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</si>
  <si>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</si>
  <si>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</si>
  <si>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</si>
  <si>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</si>
  <si>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</si>
  <si>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</si>
  <si>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</si>
  <si>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</si>
  <si>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</si>
  <si>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</si>
  <si>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</si>
  <si>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</si>
  <si>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</si>
  <si>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</si>
  <si>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</si>
  <si>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</si>
  <si>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</si>
  <si>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</si>
  <si>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</si>
  <si>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</si>
  <si>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</si>
  <si>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</si>
  <si>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</si>
  <si>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</si>
  <si>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</si>
  <si>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</si>
  <si>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</si>
  <si>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</si>
  <si>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</si>
  <si>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</si>
  <si>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</si>
  <si>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</si>
  <si>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</si>
  <si>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</si>
  <si>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</si>
  <si>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</si>
  <si>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</si>
  <si>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</si>
  <si>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</si>
  <si>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</si>
  <si>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</si>
  <si>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</si>
  <si>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</si>
  <si>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</si>
  <si>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</si>
  <si>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</si>
  <si>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</si>
  <si>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</si>
  <si>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</si>
  <si>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</si>
  <si>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</si>
  <si>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</si>
  <si>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</si>
  <si>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</si>
  <si>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</si>
  <si>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</si>
  <si>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</si>
  <si>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</si>
  <si>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</si>
  <si>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</si>
  <si>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</si>
  <si>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</si>
  <si>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</si>
  <si>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</si>
  <si>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</si>
  <si>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</si>
  <si>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</si>
  <si>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</si>
  <si>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</si>
  <si>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</si>
  <si>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</si>
  <si>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</si>
  <si>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</si>
  <si>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</si>
  <si>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</si>
  <si>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</si>
  <si>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</si>
  <si>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</si>
  <si>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</si>
  <si>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</si>
  <si>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</si>
  <si>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</si>
  <si>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</si>
  <si>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</si>
  <si>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</si>
  <si>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</si>
  <si>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</si>
  <si>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</si>
  <si>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</si>
  <si>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</si>
  <si>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</si>
  <si>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</si>
  <si>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</si>
  <si>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</si>
  <si>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</si>
  <si>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</si>
  <si>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</si>
  <si>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</si>
  <si>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</si>
  <si>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</si>
  <si>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</si>
  <si>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</si>
  <si>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</si>
  <si>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</si>
  <si>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</si>
  <si>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</si>
  <si>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</si>
  <si>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</si>
  <si>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</si>
  <si>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</si>
  <si>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</si>
  <si>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</si>
  <si>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</si>
  <si>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</si>
  <si>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</si>
  <si>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</si>
  <si>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</si>
  <si>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</si>
  <si>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</si>
  <si>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</si>
  <si>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</si>
  <si>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</si>
  <si>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</si>
  <si>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</si>
  <si>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</si>
  <si>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</si>
  <si>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</si>
  <si>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</si>
  <si>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</si>
  <si>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</si>
  <si>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</si>
  <si>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</si>
  <si>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</si>
  <si>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</si>
  <si>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</si>
  <si>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</si>
  <si>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</si>
  <si>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</si>
  <si>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</si>
  <si>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</si>
  <si>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</si>
  <si>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</si>
  <si>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</si>
  <si>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</si>
  <si>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</si>
  <si>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</si>
  <si>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</si>
  <si>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</si>
  <si>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</si>
  <si>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</si>
  <si>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</si>
  <si>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</si>
  <si>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</si>
  <si>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</si>
  <si>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</si>
  <si>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</si>
  <si>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</si>
  <si>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</si>
  <si>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</si>
  <si>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</si>
  <si>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</si>
  <si>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</si>
  <si>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</si>
  <si>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</si>
  <si>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</si>
  <si>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</si>
  <si>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</si>
  <si>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</si>
  <si>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</si>
  <si>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</si>
  <si>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</si>
  <si>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</si>
  <si>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</si>
  <si>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</si>
  <si>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</si>
  <si>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</si>
  <si>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</si>
  <si>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</si>
  <si>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</si>
  <si>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</si>
  <si>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</si>
  <si>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</si>
  <si>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</si>
  <si>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</si>
  <si>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</si>
  <si>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</si>
  <si>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</si>
  <si>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</si>
  <si>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</si>
  <si>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</si>
  <si>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</si>
  <si>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</si>
  <si>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</si>
  <si>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</si>
  <si>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</si>
  <si>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</si>
  <si>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</si>
  <si>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</si>
  <si>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</si>
  <si>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</si>
  <si>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</si>
  <si>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</si>
  <si>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</si>
  <si>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</si>
  <si>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</si>
  <si>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</si>
  <si>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</si>
  <si>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</si>
  <si>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</si>
  <si>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</si>
  <si>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</si>
  <si>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</si>
  <si>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</si>
  <si>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</si>
  <si>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</si>
  <si>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</si>
  <si>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</si>
  <si>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</si>
  <si>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</si>
  <si>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</si>
  <si>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</si>
  <si>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</si>
  <si>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</si>
  <si>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</si>
  <si>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</si>
  <si>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</si>
  <si>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</si>
  <si>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</si>
  <si>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</si>
  <si>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</si>
  <si>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</si>
  <si>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</si>
  <si>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</si>
  <si>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</si>
  <si>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</si>
  <si>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</si>
  <si>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</si>
  <si>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</si>
  <si>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</si>
  <si>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</si>
  <si>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</si>
  <si>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</si>
  <si>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</si>
  <si>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</si>
  <si>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</si>
  <si>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</si>
  <si>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</si>
  <si>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</si>
  <si>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</si>
  <si>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</si>
  <si>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</si>
  <si>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</si>
  <si>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</si>
  <si>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</si>
  <si>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</si>
  <si>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</si>
  <si>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</si>
  <si>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</si>
  <si>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</si>
  <si>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</si>
  <si>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</si>
  <si>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</si>
  <si>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</si>
  <si>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</si>
  <si>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</si>
  <si>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</si>
  <si>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</si>
  <si>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</si>
  <si>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</si>
  <si>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</si>
  <si>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</si>
  <si>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</si>
  <si>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</si>
  <si>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</si>
  <si>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</si>
  <si>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</si>
  <si>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</si>
  <si>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</si>
  <si>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</si>
  <si>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</si>
  <si>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</si>
  <si>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</si>
  <si>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</si>
  <si>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</si>
  <si>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</si>
  <si>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</si>
  <si>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</si>
  <si>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</si>
  <si>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</si>
  <si>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</si>
  <si>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</si>
  <si>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</si>
  <si>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</si>
  <si>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</si>
  <si>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</si>
  <si>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</si>
  <si>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</si>
  <si>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</si>
  <si>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</si>
  <si>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</si>
  <si>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</si>
  <si>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</si>
  <si>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</si>
  <si>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</si>
  <si>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</si>
  <si>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</si>
  <si>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</si>
  <si>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</si>
  <si>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</si>
  <si>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</si>
  <si>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</si>
  <si>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</si>
  <si>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</si>
  <si>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</si>
  <si>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</si>
  <si>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</si>
  <si>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</si>
  <si>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</si>
  <si>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</si>
  <si>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</si>
  <si>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</si>
  <si>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</si>
  <si>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</si>
  <si>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</si>
  <si>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</si>
  <si>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</si>
  <si>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</si>
  <si>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</si>
  <si>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</si>
  <si>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</si>
  <si>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</si>
  <si>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</si>
  <si>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</si>
  <si>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</si>
  <si>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</si>
  <si>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</si>
  <si>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</si>
  <si>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</si>
  <si>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</si>
  <si>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</si>
  <si>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</si>
  <si>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</si>
  <si>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</si>
  <si>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</si>
  <si>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</si>
  <si>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</si>
  <si>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</si>
  <si>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</si>
  <si>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</si>
  <si>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</si>
  <si>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</si>
  <si>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</si>
  <si>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</si>
  <si>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</si>
  <si>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</si>
  <si>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</si>
  <si>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</si>
  <si>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</si>
  <si>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</si>
  <si>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</si>
  <si>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</si>
  <si>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</si>
  <si>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</si>
  <si>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</si>
  <si>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</si>
  <si>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</si>
  <si>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</si>
  <si>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</si>
  <si>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</si>
  <si>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</si>
  <si>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</si>
  <si>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</si>
  <si>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</si>
  <si>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</si>
  <si>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</si>
  <si>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</si>
  <si>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</si>
  <si>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</si>
  <si>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</si>
  <si>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</si>
  <si>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</si>
  <si>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</si>
  <si>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</si>
  <si>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</si>
  <si>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</si>
  <si>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</si>
  <si>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</si>
  <si>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</si>
  <si>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</si>
  <si>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</si>
  <si>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</si>
  <si>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</si>
  <si>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</si>
  <si>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</si>
  <si>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</si>
  <si>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</si>
  <si>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</si>
  <si>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</si>
  <si>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</si>
  <si>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</si>
  <si>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</si>
  <si>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</si>
  <si>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</si>
  <si>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</si>
  <si>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</si>
  <si>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</si>
  <si>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</si>
  <si>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</si>
  <si>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</si>
  <si>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</si>
  <si>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</si>
  <si>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</si>
  <si>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</si>
  <si>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</si>
  <si>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</si>
  <si>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</si>
  <si>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</si>
  <si>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</si>
  <si>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</si>
  <si>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</si>
  <si>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</si>
  <si>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</si>
  <si>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</si>
  <si>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</si>
  <si>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</si>
  <si>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</si>
  <si>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</si>
  <si>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</si>
  <si>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</si>
  <si>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</si>
  <si>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</si>
  <si>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</si>
  <si>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</si>
  <si>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</si>
  <si>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</si>
  <si>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</si>
  <si>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</si>
  <si>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</si>
  <si>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</si>
  <si>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</si>
  <si>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</si>
  <si>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</si>
  <si>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</si>
  <si>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</si>
  <si>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</si>
  <si>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</si>
  <si>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</si>
  <si>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</si>
  <si>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</si>
  <si>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</si>
  <si>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</si>
  <si>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</si>
  <si>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</si>
  <si>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</si>
  <si>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</si>
  <si>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</si>
  <si>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</si>
  <si>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</si>
  <si>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</si>
  <si>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</si>
  <si>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</si>
  <si>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</si>
  <si>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</si>
  <si>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</si>
  <si>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</si>
  <si>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</si>
  <si>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</si>
  <si>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</si>
  <si>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</si>
  <si>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</si>
  <si>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</si>
  <si>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</si>
  <si>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</si>
  <si>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</si>
  <si>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</si>
  <si>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</si>
  <si>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</si>
  <si>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</si>
  <si>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</si>
  <si>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</si>
  <si>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</si>
  <si>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</si>
  <si>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</si>
  <si>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</si>
  <si>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</si>
  <si>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</si>
  <si>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</si>
  <si>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</si>
  <si>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</si>
  <si>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</si>
  <si>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</si>
  <si>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</si>
  <si>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</si>
  <si>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</si>
  <si>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</si>
  <si>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</si>
  <si>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</si>
  <si>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</si>
  <si>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</si>
  <si>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</si>
  <si>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</si>
  <si>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</si>
  <si>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</si>
  <si>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</si>
  <si>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</si>
  <si>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</si>
  <si>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</si>
  <si>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</si>
  <si>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</si>
  <si>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</si>
  <si>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</si>
  <si>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</si>
  <si>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</si>
  <si>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</si>
  <si>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</si>
  <si>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</si>
  <si>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</si>
  <si>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</si>
  <si>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</si>
  <si>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</si>
  <si>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</si>
  <si>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</si>
  <si>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</si>
  <si>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</si>
  <si>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</si>
  <si>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</si>
  <si>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</si>
  <si>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</si>
  <si>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</si>
  <si>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</si>
  <si>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</si>
  <si>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</si>
  <si>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</si>
  <si>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</si>
  <si>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</si>
  <si>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</si>
  <si>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</si>
  <si>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</si>
  <si>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</si>
  <si>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</si>
  <si>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</si>
  <si>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</si>
  <si>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</si>
  <si>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</si>
  <si>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</si>
  <si>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</si>
  <si>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</si>
  <si>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</si>
  <si>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</si>
  <si>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</si>
  <si>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</si>
  <si>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</si>
  <si>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</si>
  <si>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</si>
  <si>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</si>
  <si>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</si>
  <si>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</si>
  <si>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</si>
  <si>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</si>
  <si>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</si>
  <si>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</si>
  <si>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</si>
  <si>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</si>
  <si>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</si>
  <si>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</si>
  <si>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</si>
  <si>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</si>
  <si>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</si>
  <si>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</si>
  <si>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</si>
  <si>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</si>
  <si>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</si>
  <si>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</si>
  <si>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</si>
  <si>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</si>
  <si>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</si>
  <si>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</si>
  <si>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</si>
  <si>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</si>
  <si>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</si>
  <si>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</si>
  <si>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</si>
  <si>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</si>
  <si>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</si>
  <si>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</si>
  <si>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</si>
  <si>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</si>
  <si>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</si>
  <si>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</si>
  <si>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</si>
  <si>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</si>
  <si>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</si>
  <si>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</si>
  <si>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</si>
  <si>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</si>
  <si>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</si>
  <si>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</si>
  <si>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</si>
  <si>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</si>
  <si>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</si>
  <si>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</si>
  <si>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</si>
  <si>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</si>
  <si>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</si>
  <si>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</si>
  <si>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</si>
  <si>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</si>
  <si>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</si>
  <si>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</si>
  <si>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</si>
  <si>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</si>
  <si>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</si>
  <si>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</si>
  <si>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</si>
  <si>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</si>
  <si>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</si>
  <si>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</si>
  <si>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</si>
  <si>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</si>
  <si>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</si>
  <si>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</si>
  <si>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</si>
  <si>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</si>
  <si>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</si>
  <si>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</si>
  <si>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</si>
  <si>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</si>
  <si>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</si>
  <si>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</si>
  <si>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</si>
  <si>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</si>
  <si>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</si>
  <si>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</si>
  <si>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</si>
  <si>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</si>
  <si>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</si>
  <si>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</si>
  <si>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</si>
  <si>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</si>
  <si>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</si>
  <si>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</si>
  <si>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</si>
  <si>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</si>
  <si>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</si>
  <si>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</si>
  <si>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</si>
  <si>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</si>
  <si>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</si>
  <si>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</si>
  <si>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</si>
  <si>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</si>
  <si>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</si>
  <si>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</si>
  <si>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</si>
  <si>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</si>
  <si>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</si>
  <si>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</si>
  <si>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</si>
  <si>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</si>
  <si>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</si>
  <si>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</si>
  <si>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</si>
  <si>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</si>
  <si>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</si>
  <si>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</si>
  <si>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</si>
  <si>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</si>
  <si>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</si>
  <si>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</si>
  <si>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</si>
  <si>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</si>
  <si>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</si>
  <si>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</si>
  <si>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</si>
  <si>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</si>
  <si>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</si>
  <si>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</si>
  <si>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</si>
  <si>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</si>
  <si>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</si>
  <si>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</si>
  <si>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</si>
  <si>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</si>
  <si>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</si>
  <si>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</si>
  <si>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</si>
  <si>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</si>
  <si>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</si>
  <si>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</si>
  <si>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</si>
  <si>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</si>
  <si>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</si>
  <si>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</si>
  <si>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</si>
  <si>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</si>
  <si>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</si>
  <si>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</si>
  <si>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</si>
  <si>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</si>
  <si>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</si>
  <si>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</si>
  <si>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</si>
  <si>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</si>
  <si>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</si>
  <si>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</si>
  <si>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</si>
  <si>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</si>
  <si>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</si>
  <si>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</si>
  <si>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</si>
  <si>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</si>
  <si>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</si>
  <si>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</si>
  <si>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</si>
  <si>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</si>
  <si>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</si>
  <si>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</si>
  <si>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</si>
  <si>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</si>
  <si>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</si>
  <si>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</si>
  <si>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</si>
  <si>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</si>
  <si>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</si>
  <si>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</si>
  <si>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</si>
  <si>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</si>
  <si>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</si>
  <si>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</si>
  <si>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</si>
  <si>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</si>
  <si>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</si>
  <si>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</si>
  <si>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</si>
  <si>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</si>
  <si>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</si>
  <si>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</si>
  <si>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</si>
  <si>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</si>
  <si>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</si>
  <si>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</si>
  <si>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</si>
  <si>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</si>
  <si>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</si>
  <si>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</si>
  <si>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</si>
  <si>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</si>
  <si>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</si>
  <si>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</si>
  <si>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</si>
  <si>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</si>
  <si>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</si>
  <si>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</si>
  <si>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</si>
  <si>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</si>
  <si>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</si>
  <si>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</si>
  <si>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</si>
  <si>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</si>
  <si>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</si>
  <si>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</si>
  <si>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</si>
  <si>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</si>
  <si>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</si>
  <si>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</si>
  <si>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</si>
  <si>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</si>
  <si>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</si>
  <si>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</si>
  <si>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</si>
  <si>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</si>
  <si>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</si>
  <si>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</si>
  <si>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</si>
  <si>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</si>
  <si>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</si>
  <si>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</si>
  <si>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</si>
  <si>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</si>
  <si>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</si>
  <si>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</si>
  <si>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</si>
  <si>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</si>
  <si>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</si>
  <si>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</si>
  <si>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</si>
  <si>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</si>
  <si>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</si>
  <si>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</si>
  <si>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</si>
  <si>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</si>
  <si>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</si>
  <si>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</si>
  <si>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</si>
  <si>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</si>
  <si>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</si>
  <si>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</si>
  <si>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</si>
  <si>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</si>
  <si>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</si>
  <si>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</si>
  <si>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</si>
  <si>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</si>
  <si>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</si>
  <si>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</si>
  <si>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</si>
  <si>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</si>
  <si>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</si>
  <si>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</si>
  <si>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</si>
  <si>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</si>
  <si>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</si>
  <si>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</si>
  <si>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</si>
  <si>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</si>
  <si>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</si>
  <si>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</si>
  <si>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</si>
  <si>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</si>
  <si>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</si>
  <si>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</si>
  <si>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</si>
  <si>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</si>
  <si>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</si>
  <si>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</si>
  <si>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</si>
  <si>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</si>
  <si>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</si>
  <si>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</si>
  <si>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</si>
  <si>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</si>
  <si>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</si>
  <si>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</si>
  <si>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</si>
  <si>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</si>
  <si>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</si>
  <si>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</si>
  <si>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</si>
  <si>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</si>
  <si>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</si>
  <si>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</si>
  <si>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</si>
  <si>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</si>
  <si>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</si>
  <si>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</si>
  <si>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</si>
  <si>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</si>
  <si>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</si>
  <si>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</si>
  <si>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</si>
  <si>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</si>
  <si>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</si>
  <si>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</si>
  <si>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</si>
  <si>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</si>
  <si>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</si>
  <si>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</si>
  <si>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</si>
  <si>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</si>
  <si>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</si>
  <si>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</si>
  <si>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</si>
  <si>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</si>
  <si>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</si>
  <si>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</si>
  <si>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</si>
  <si>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</si>
  <si>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</si>
  <si>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</si>
  <si>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</si>
  <si>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</si>
  <si>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</si>
  <si>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</si>
  <si>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</si>
  <si>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</si>
  <si>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</si>
  <si>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</si>
  <si>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</si>
  <si>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</si>
  <si>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</si>
  <si>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</si>
  <si>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</si>
  <si>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</si>
  <si>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</si>
  <si>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</si>
  <si>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</si>
  <si>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</si>
  <si>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</si>
  <si>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</si>
  <si>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</si>
  <si>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</si>
  <si>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</si>
  <si>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</si>
  <si>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</si>
  <si>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</si>
  <si>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</si>
  <si>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</si>
  <si>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</si>
  <si>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</si>
  <si>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</si>
  <si>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</si>
  <si>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</si>
  <si>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</si>
  <si>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</si>
  <si>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</si>
  <si>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</si>
  <si>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</si>
  <si>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</si>
  <si>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</si>
  <si>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</si>
  <si>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</si>
  <si>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</si>
  <si>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</si>
  <si>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</si>
  <si>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</si>
  <si>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</si>
  <si>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</si>
  <si>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</si>
  <si>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</si>
  <si>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</si>
  <si>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</si>
  <si>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</si>
  <si>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</si>
  <si>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</si>
  <si>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</si>
  <si>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</si>
  <si>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</si>
  <si>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</si>
  <si>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</si>
  <si>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</si>
  <si>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</si>
  <si>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</si>
  <si>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</si>
  <si>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</si>
  <si>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</si>
  <si>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</si>
  <si>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</si>
  <si>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</si>
  <si>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</si>
  <si>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</si>
  <si>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</si>
  <si>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</si>
  <si>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</si>
  <si>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</si>
  <si>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</si>
  <si>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</si>
  <si>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</si>
  <si>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</si>
  <si>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</si>
  <si>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</si>
  <si>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</si>
  <si>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</si>
  <si>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</si>
  <si>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</si>
  <si>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</si>
  <si>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</si>
  <si>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</si>
  <si>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</si>
  <si>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</si>
  <si>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</si>
  <si>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</si>
  <si>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</si>
  <si>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</si>
  <si>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</si>
  <si>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</si>
  <si>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</si>
  <si>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</si>
  <si>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</si>
  <si>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</si>
  <si>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</si>
  <si>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</si>
  <si>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</si>
  <si>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</si>
  <si>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</si>
  <si>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</si>
  <si>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</si>
  <si>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</si>
  <si>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</si>
  <si>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</si>
  <si>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</si>
  <si>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</si>
  <si>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</si>
  <si>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</si>
  <si>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</si>
  <si>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</si>
  <si>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</si>
  <si>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</si>
  <si>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</si>
  <si>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</si>
  <si>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</si>
  <si>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</si>
  <si>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</si>
  <si>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</si>
  <si>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</si>
  <si>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</si>
  <si>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</si>
  <si>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</si>
  <si>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</si>
  <si>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</si>
  <si>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</si>
  <si>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</si>
  <si>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</si>
  <si>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</si>
  <si>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</si>
  <si>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</si>
  <si>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</si>
  <si>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</si>
  <si>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</si>
  <si>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</si>
  <si>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</si>
  <si>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</si>
  <si>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</si>
  <si>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</si>
  <si>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</si>
  <si>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</si>
  <si>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</si>
  <si>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</si>
  <si>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</si>
  <si>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</si>
  <si>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</si>
  <si>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</si>
  <si>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</si>
  <si>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</si>
  <si>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</si>
  <si>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</si>
  <si>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</si>
  <si>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</si>
  <si>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</si>
  <si>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</si>
  <si>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</si>
  <si>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</si>
  <si>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</si>
  <si>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</si>
  <si>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</si>
  <si>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</si>
  <si>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</si>
  <si>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</si>
  <si>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</si>
  <si>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</si>
  <si>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</si>
  <si>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</si>
  <si>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</si>
  <si>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</si>
  <si>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</si>
  <si>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</si>
  <si>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</si>
  <si>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</si>
  <si>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</si>
  <si>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</si>
  <si>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</si>
  <si>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</si>
  <si>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</si>
  <si>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</si>
  <si>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</si>
  <si>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</si>
  <si>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</si>
  <si>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</si>
  <si>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</si>
  <si>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</si>
  <si>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</si>
  <si>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</si>
  <si>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</si>
  <si>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</si>
  <si>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</si>
  <si>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</si>
  <si>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</si>
  <si>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</si>
  <si>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</si>
  <si>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</si>
  <si>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</si>
  <si>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</si>
  <si>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</si>
  <si>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</si>
  <si>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</si>
  <si>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</si>
  <si>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</si>
  <si>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</si>
  <si>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</si>
  <si>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</si>
  <si>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</si>
  <si>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</si>
  <si>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</si>
  <si>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</si>
  <si>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</si>
  <si>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</si>
  <si>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</si>
  <si>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</si>
  <si>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</si>
  <si>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</si>
  <si>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</si>
  <si>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</si>
  <si>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</si>
  <si>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</si>
  <si>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</si>
  <si>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</si>
  <si>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</si>
  <si>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</si>
  <si>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</si>
  <si>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</si>
  <si>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</si>
  <si>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</si>
  <si>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</si>
  <si>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</si>
  <si>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</si>
  <si>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</si>
  <si>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</si>
  <si>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</si>
  <si>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</si>
  <si>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</si>
  <si>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</si>
  <si>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</si>
  <si>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</si>
  <si>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</si>
  <si>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</si>
  <si>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</si>
  <si>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</si>
  <si>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</si>
  <si>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</si>
  <si>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</si>
  <si>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</si>
  <si>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</si>
  <si>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</si>
  <si>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</si>
  <si>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</si>
  <si>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</si>
  <si>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</si>
  <si>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</si>
  <si>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</si>
  <si>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</si>
  <si>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</si>
  <si>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</si>
  <si>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</si>
  <si>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</si>
  <si>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</si>
  <si>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</si>
  <si>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</si>
  <si>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</si>
  <si>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</si>
  <si>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</si>
  <si>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</si>
  <si>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</si>
  <si>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</si>
  <si>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</si>
  <si>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</si>
  <si>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</si>
  <si>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</si>
  <si>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</si>
  <si>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</si>
  <si>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</si>
  <si>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</si>
  <si>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</si>
  <si>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</si>
  <si>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</si>
  <si>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</si>
  <si>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</si>
  <si>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</si>
  <si>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</si>
  <si>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</si>
  <si>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</si>
  <si>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</si>
  <si>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</si>
  <si>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</si>
  <si>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</si>
  <si>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</si>
  <si>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</si>
  <si>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</si>
  <si>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</si>
  <si>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</si>
  <si>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</si>
  <si>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</si>
  <si>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</si>
  <si>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</si>
  <si>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</si>
  <si>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</si>
  <si>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</si>
  <si>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</si>
  <si>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</si>
  <si>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</si>
  <si>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</si>
  <si>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</si>
  <si>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</si>
  <si>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</si>
  <si>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</si>
  <si>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</si>
  <si>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</si>
  <si>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</si>
  <si>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</si>
  <si>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</si>
  <si>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</si>
  <si>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</si>
  <si>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</si>
  <si>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</si>
  <si>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</si>
  <si>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</si>
  <si>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</si>
  <si>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</si>
  <si>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</si>
  <si>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</si>
  <si>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</si>
  <si>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</si>
  <si>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</si>
  <si>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</si>
  <si>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</si>
  <si>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</si>
  <si>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</si>
  <si>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</si>
  <si>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</si>
  <si>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</si>
  <si>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</si>
  <si>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</si>
  <si>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</si>
  <si>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</si>
  <si>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</si>
  <si>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</si>
  <si>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</si>
  <si>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</si>
  <si>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</si>
  <si>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</si>
  <si>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</si>
  <si>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</si>
  <si>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</si>
  <si>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</si>
  <si>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</si>
  <si>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</si>
  <si>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</si>
  <si>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</si>
  <si>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</si>
  <si>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</si>
  <si>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</si>
  <si>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</si>
  <si>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</si>
  <si>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</si>
  <si>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</si>
  <si>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</si>
  <si>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</si>
  <si>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</si>
  <si>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</si>
  <si>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</si>
  <si>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</si>
  <si>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</si>
  <si>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</si>
  <si>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</si>
  <si>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</si>
  <si>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</si>
  <si>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</si>
  <si>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</si>
  <si>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</si>
  <si>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</si>
  <si>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</si>
  <si>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</si>
  <si>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</si>
  <si>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</si>
  <si>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</si>
  <si>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</si>
  <si>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</si>
  <si>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</si>
  <si>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</si>
  <si>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</si>
  <si>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</si>
  <si>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</si>
  <si>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</si>
  <si>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</si>
  <si>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</si>
  <si>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</si>
  <si>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</si>
  <si>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</si>
  <si>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</si>
  <si>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</si>
  <si>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</si>
  <si>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</si>
  <si>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</si>
  <si>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</si>
  <si>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</si>
  <si>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</si>
  <si>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</si>
  <si>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</si>
  <si>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</si>
  <si>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</si>
  <si>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</si>
  <si>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</si>
  <si>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</si>
  <si>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</si>
  <si>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</si>
  <si>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</si>
  <si>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</si>
  <si>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</si>
  <si>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</si>
  <si>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</si>
  <si>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</si>
  <si>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</si>
  <si>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</si>
  <si>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</si>
  <si>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</si>
  <si>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</si>
  <si>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</si>
  <si>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</si>
  <si>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</si>
  <si>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</si>
  <si>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</si>
  <si>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</si>
  <si>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</si>
  <si>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</si>
  <si>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</si>
  <si>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</si>
  <si>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</si>
  <si>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</si>
  <si>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</si>
  <si>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</si>
  <si>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</si>
  <si>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</si>
  <si>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</si>
  <si>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</si>
  <si>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</si>
  <si>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</si>
  <si>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</si>
  <si>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</si>
  <si>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</si>
  <si>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</si>
  <si>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</si>
  <si>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</si>
  <si>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</si>
  <si>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</si>
  <si>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</si>
  <si>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</si>
  <si>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</si>
  <si>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</si>
  <si>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</si>
  <si>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</si>
  <si>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</si>
  <si>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</si>
  <si>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</si>
  <si>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</si>
  <si>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</si>
  <si>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</si>
  <si>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</si>
  <si>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</si>
  <si>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</si>
  <si>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</si>
  <si>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</si>
  <si>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</si>
  <si>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</si>
  <si>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</si>
  <si>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</si>
  <si>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</si>
  <si>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</si>
  <si>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</si>
  <si>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</si>
  <si>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</si>
  <si>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</si>
  <si>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</si>
  <si>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</si>
  <si>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</si>
  <si>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</si>
  <si>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</si>
  <si>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</si>
  <si>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</si>
  <si>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</si>
  <si>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</si>
  <si>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</si>
  <si>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</si>
  <si>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</si>
  <si>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</si>
  <si>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</si>
  <si>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</si>
  <si>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</si>
  <si>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</si>
  <si>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</si>
  <si>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</si>
  <si>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</si>
  <si>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</si>
  <si>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</si>
  <si>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</si>
  <si>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</si>
  <si>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</si>
  <si>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</si>
  <si>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</si>
  <si>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</si>
  <si>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</si>
  <si>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</si>
  <si>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</si>
  <si>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</si>
  <si>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</si>
  <si>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</si>
  <si>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</si>
  <si>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</si>
  <si>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</si>
  <si>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</si>
  <si>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</si>
  <si>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</si>
  <si>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</si>
  <si>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</si>
  <si>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</si>
  <si>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</si>
  <si>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</si>
  <si>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</si>
  <si>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</si>
  <si>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</si>
  <si>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</si>
  <si>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</si>
  <si>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</si>
  <si>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</si>
  <si>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</si>
  <si>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</si>
  <si>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</si>
  <si>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</si>
  <si>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</si>
  <si>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</si>
  <si>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</si>
  <si>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</si>
  <si>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</si>
  <si>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</si>
  <si>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</si>
  <si>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</si>
  <si>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</si>
  <si>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</si>
  <si>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</si>
  <si>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</si>
  <si>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</si>
  <si>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</si>
  <si>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</si>
  <si>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</si>
  <si>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</si>
  <si>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</si>
  <si>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</si>
  <si>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</si>
  <si>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</si>
  <si>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</si>
  <si>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</si>
  <si>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</si>
  <si>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</si>
  <si>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</si>
  <si>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</si>
  <si>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</si>
  <si>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</si>
  <si>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</si>
  <si>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</si>
  <si>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</si>
  <si>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</si>
  <si>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</si>
  <si>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</si>
  <si>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</si>
  <si>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</si>
  <si>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</si>
  <si>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</si>
  <si>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</si>
  <si>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</si>
  <si>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</si>
  <si>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</si>
  <si>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</si>
  <si>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</si>
  <si>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</si>
  <si>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</si>
  <si>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</si>
  <si>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</si>
  <si>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</si>
  <si>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</si>
  <si>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</si>
  <si>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</si>
  <si>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</si>
  <si>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</si>
  <si>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</si>
  <si>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</si>
  <si>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</si>
  <si>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</si>
  <si>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</si>
  <si>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</si>
  <si>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</si>
  <si>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</si>
  <si>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</si>
  <si>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</si>
  <si>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</si>
  <si>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</si>
  <si>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</si>
  <si>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</si>
  <si>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</si>
  <si>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</si>
  <si>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</si>
  <si>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</si>
  <si>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</si>
  <si>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</si>
  <si>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</si>
  <si>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</si>
  <si>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</si>
  <si>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</si>
  <si>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</si>
  <si>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</si>
  <si>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</si>
  <si>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</si>
  <si>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</si>
  <si>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</si>
  <si>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</si>
  <si>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</si>
  <si>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</si>
  <si>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</si>
  <si>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</si>
  <si>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</si>
  <si>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</si>
  <si>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</si>
  <si>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</si>
  <si>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</si>
  <si>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</si>
  <si>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</si>
  <si>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</si>
  <si>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</si>
  <si>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</si>
  <si>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</si>
  <si>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</si>
  <si>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</si>
  <si>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</si>
  <si>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</si>
  <si>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</si>
  <si>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</si>
  <si>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</si>
  <si>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</si>
  <si>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</si>
  <si>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</si>
  <si>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</si>
  <si>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</si>
  <si>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</si>
  <si>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</si>
  <si>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</si>
  <si>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</si>
  <si>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</si>
  <si>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</si>
  <si>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</si>
  <si>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</si>
  <si>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</si>
  <si>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</si>
  <si>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</si>
  <si>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</si>
  <si>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</si>
  <si>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</si>
  <si>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</si>
  <si>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</si>
  <si>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</si>
  <si>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</si>
  <si>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</si>
  <si>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</si>
  <si>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</si>
  <si>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</si>
  <si>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</si>
  <si>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</si>
  <si>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</si>
  <si>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</si>
  <si>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</si>
  <si>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</si>
  <si>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</si>
  <si>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</si>
  <si>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</si>
  <si>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</si>
  <si>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</si>
  <si>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</si>
  <si>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</si>
  <si>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</si>
  <si>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</si>
  <si>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</si>
  <si>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</si>
  <si>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</si>
  <si>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</si>
  <si>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</si>
  <si>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</si>
  <si>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</si>
  <si>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</si>
  <si>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</si>
  <si>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</si>
  <si>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</si>
  <si>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</si>
  <si>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</si>
  <si>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</si>
  <si>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</si>
  <si>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</si>
  <si>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</si>
  <si>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</si>
  <si>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</si>
  <si>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</si>
  <si>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</si>
  <si>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</si>
  <si>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</si>
  <si>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</si>
  <si>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</si>
  <si>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</si>
  <si>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</si>
  <si>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</si>
  <si>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</si>
  <si>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</si>
  <si>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</si>
  <si>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</si>
  <si>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</si>
  <si>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</si>
  <si>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</si>
  <si>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</si>
  <si>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</si>
  <si>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</si>
  <si>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</si>
  <si>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</si>
  <si>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</si>
  <si>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</si>
  <si>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</si>
  <si>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</si>
  <si>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</si>
  <si>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</si>
  <si>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</si>
  <si>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</si>
  <si>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</si>
  <si>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</si>
  <si>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</si>
  <si>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</si>
  <si>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</si>
  <si>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</si>
  <si>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</si>
  <si>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</si>
  <si>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</si>
  <si>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</si>
  <si>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</si>
  <si>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</si>
  <si>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</si>
  <si>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</si>
  <si>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</si>
  <si>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</si>
  <si>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</si>
  <si>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</si>
  <si>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</si>
  <si>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</si>
  <si>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</si>
  <si>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</si>
  <si>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</si>
  <si>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</si>
  <si>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</si>
  <si>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</si>
  <si>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</si>
  <si>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</si>
  <si>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</si>
  <si>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</si>
  <si>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</si>
  <si>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</si>
  <si>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</si>
  <si>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</si>
  <si>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</si>
  <si>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</si>
  <si>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</si>
  <si>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</si>
  <si>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</si>
  <si>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</si>
  <si>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</si>
  <si>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</si>
  <si>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</si>
  <si>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</si>
  <si>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</si>
  <si>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</si>
  <si>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</si>
  <si>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</si>
  <si>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</si>
  <si>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</si>
  <si>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</si>
  <si>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</si>
  <si>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</si>
  <si>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</si>
  <si>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</si>
  <si>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</si>
  <si>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</si>
  <si>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</si>
  <si>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</si>
  <si>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</si>
  <si>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</si>
  <si>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</si>
  <si>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</si>
  <si>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</si>
  <si>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</si>
  <si>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</si>
  <si>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</si>
  <si>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</si>
  <si>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</si>
  <si>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</si>
  <si>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</si>
  <si>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</si>
  <si>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</si>
  <si>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</si>
  <si>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</si>
  <si>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</si>
  <si>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</si>
  <si>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</si>
  <si>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</si>
  <si>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</si>
  <si>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</si>
  <si>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</si>
  <si>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</si>
  <si>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</si>
  <si>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</si>
  <si>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</si>
  <si>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</si>
  <si>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</si>
  <si>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</si>
  <si>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</si>
  <si>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</si>
  <si>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</si>
  <si>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</si>
  <si>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</si>
  <si>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</si>
  <si>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</si>
  <si>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</si>
  <si>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</si>
  <si>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</si>
  <si>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</si>
  <si>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</si>
  <si>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</si>
  <si>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</si>
  <si>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</si>
  <si>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</si>
  <si>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</si>
  <si>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</si>
  <si>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</si>
  <si>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</si>
  <si>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</si>
  <si>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</si>
  <si>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</si>
  <si>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</si>
  <si>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</si>
  <si>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</si>
  <si>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</si>
  <si>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</si>
  <si>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</si>
  <si>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</si>
  <si>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</si>
  <si>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</si>
  <si>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</si>
  <si>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</si>
  <si>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</si>
  <si>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</si>
  <si>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</si>
  <si>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</si>
  <si>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</si>
  <si>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</si>
  <si>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</si>
  <si>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</si>
  <si>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</si>
  <si>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</si>
  <si>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</si>
  <si>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</si>
  <si>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</si>
  <si>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</si>
  <si>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</si>
  <si>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</si>
  <si>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</si>
  <si>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</si>
  <si>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</si>
  <si>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</si>
  <si>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</si>
  <si>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</si>
  <si>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</si>
  <si>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</si>
  <si>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</si>
  <si>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</si>
  <si>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</si>
  <si>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</si>
  <si>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</si>
  <si>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</si>
  <si>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</si>
  <si>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</si>
  <si>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</si>
  <si>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</si>
  <si>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</si>
  <si>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</si>
  <si>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</si>
  <si>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</si>
  <si>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</si>
  <si>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</si>
  <si>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</si>
  <si>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</si>
  <si>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</si>
  <si>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</si>
  <si>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</si>
  <si>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</si>
  <si>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</si>
  <si>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</si>
  <si>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</si>
  <si>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</si>
  <si>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</si>
  <si>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</si>
  <si>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</si>
  <si>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</si>
  <si>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</si>
  <si>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</si>
  <si>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</si>
  <si>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</si>
  <si>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</si>
  <si>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</si>
  <si>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</si>
  <si>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</si>
  <si>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</si>
  <si>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</si>
  <si>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</si>
  <si>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</si>
  <si>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</si>
  <si>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</si>
  <si>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</si>
  <si>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</si>
  <si>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</si>
  <si>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</si>
  <si>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</si>
  <si>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</si>
  <si>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</si>
  <si>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</si>
  <si>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</si>
  <si>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</si>
  <si>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</si>
  <si>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</si>
  <si>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</si>
  <si>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</si>
  <si>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</si>
  <si>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</si>
  <si>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</si>
  <si>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</si>
  <si>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</si>
  <si>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</si>
  <si>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</si>
  <si>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</si>
  <si>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</si>
  <si>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</si>
  <si>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</si>
  <si>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</si>
  <si>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</si>
  <si>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</si>
  <si>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</si>
  <si>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</si>
  <si>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</si>
  <si>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</si>
  <si>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</si>
  <si>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</si>
  <si>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</si>
  <si>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</si>
  <si>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</si>
  <si>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</si>
  <si>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</si>
  <si>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</si>
  <si>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</si>
  <si>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</si>
  <si>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</si>
  <si>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</si>
  <si>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</si>
  <si>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</si>
  <si>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</si>
  <si>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</si>
  <si>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</si>
  <si>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</si>
  <si>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</si>
  <si>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</si>
  <si>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</si>
  <si>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</si>
  <si>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</si>
  <si>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</si>
  <si>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</si>
  <si>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</si>
  <si>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</si>
  <si>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</si>
  <si>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</si>
  <si>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</si>
  <si>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</si>
  <si>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</si>
  <si>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</si>
  <si>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</si>
  <si>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</si>
  <si>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</si>
  <si>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</si>
  <si>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</si>
  <si>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</si>
  <si>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</si>
  <si>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</si>
  <si>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</si>
  <si>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</si>
  <si>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</si>
  <si>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</si>
  <si>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</si>
  <si>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</si>
  <si>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</si>
  <si>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</si>
  <si>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</si>
  <si>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</si>
  <si>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</si>
  <si>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</si>
  <si>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</si>
  <si>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</si>
  <si>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</si>
  <si>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</si>
  <si>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</si>
  <si>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</si>
  <si>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</si>
  <si>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</si>
  <si>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</si>
  <si>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</si>
  <si>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</si>
  <si>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</si>
  <si>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</si>
  <si>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</si>
  <si>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</si>
  <si>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</si>
  <si>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</si>
  <si>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</si>
  <si>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</si>
  <si>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</si>
  <si>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</si>
  <si>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</si>
  <si>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</si>
  <si>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</si>
  <si>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</si>
  <si>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</si>
  <si>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</si>
  <si>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</si>
  <si>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</si>
  <si>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</si>
  <si>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</si>
  <si>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</si>
  <si>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</si>
  <si>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</si>
  <si>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</si>
  <si>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</si>
  <si>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</si>
  <si>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</si>
  <si>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</si>
  <si>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</si>
  <si>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</si>
  <si>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</si>
  <si>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</si>
  <si>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</si>
  <si>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</si>
  <si>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</si>
  <si>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</si>
  <si>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</si>
  <si>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</si>
  <si>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</si>
  <si>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</si>
  <si>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</si>
  <si>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</si>
  <si>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</si>
  <si>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</si>
  <si>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</si>
  <si>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</si>
  <si>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</si>
  <si>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</si>
  <si>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</si>
  <si>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</si>
  <si>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</si>
  <si>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</si>
  <si>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</si>
  <si>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</si>
  <si>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</si>
  <si>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</si>
  <si>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</si>
  <si>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</si>
  <si>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</si>
  <si>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</si>
  <si>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</si>
  <si>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</si>
  <si>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</si>
  <si>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</si>
  <si>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</si>
  <si>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</si>
  <si>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</si>
  <si>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</si>
  <si>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</si>
  <si>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</si>
  <si>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</si>
  <si>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</si>
  <si>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</si>
  <si>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</si>
  <si>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</si>
  <si>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</si>
  <si>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</si>
  <si>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</si>
  <si>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</si>
  <si>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</si>
  <si>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</si>
  <si>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</si>
  <si>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</si>
  <si>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</si>
  <si>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</si>
  <si>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</si>
  <si>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</si>
  <si>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</si>
  <si>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</si>
  <si>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</si>
  <si>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</si>
  <si>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</si>
  <si>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</si>
  <si>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</si>
  <si>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</si>
  <si>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</si>
  <si>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</si>
  <si>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</si>
  <si>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</si>
  <si>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</si>
  <si>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</si>
  <si>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</si>
  <si>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</si>
  <si>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</si>
  <si>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</si>
  <si>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</si>
  <si>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</si>
  <si>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</si>
  <si>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</si>
  <si>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</si>
  <si>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</si>
  <si>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</si>
  <si>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</si>
  <si>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</si>
  <si>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</si>
  <si>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</si>
  <si>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</si>
  <si>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</si>
  <si>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</si>
  <si>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</si>
  <si>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</si>
  <si>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</si>
  <si>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</si>
  <si>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</si>
  <si>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</si>
  <si>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</si>
  <si>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</si>
  <si>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</si>
  <si>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</si>
  <si>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</si>
  <si>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</si>
  <si>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</si>
  <si>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</si>
  <si>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</si>
  <si>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</si>
  <si>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</si>
  <si>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</si>
  <si>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</si>
  <si>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</si>
  <si>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</si>
  <si>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</si>
  <si>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</si>
  <si>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</si>
  <si>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</si>
  <si>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</si>
  <si>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</si>
  <si>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</si>
  <si>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</si>
  <si>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</si>
  <si>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</si>
  <si>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</si>
  <si>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</si>
  <si>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</si>
  <si>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</si>
  <si>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</si>
  <si>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</si>
  <si>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</si>
  <si>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</si>
  <si>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</si>
  <si>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</si>
  <si>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</si>
  <si>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</si>
  <si>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</si>
  <si>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</si>
  <si>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</si>
  <si>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</si>
  <si>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</si>
  <si>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</si>
  <si>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</si>
  <si>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</si>
  <si>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</si>
  <si>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</si>
  <si>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</si>
  <si>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</si>
  <si>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</si>
  <si>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</si>
  <si>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</si>
  <si>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</si>
  <si>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</si>
  <si>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</si>
  <si>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</si>
  <si>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</si>
  <si>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</si>
  <si>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</si>
  <si>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</si>
  <si>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</si>
  <si>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</si>
  <si>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</si>
  <si>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</si>
  <si>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</si>
  <si>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</si>
  <si>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</si>
  <si>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</si>
  <si>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</si>
  <si>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</si>
  <si>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</si>
  <si>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</si>
  <si>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</si>
  <si>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</si>
  <si>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</si>
  <si>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</si>
  <si>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</si>
  <si>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</si>
  <si>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</si>
  <si>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</si>
  <si>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</si>
  <si>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</si>
  <si>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</si>
  <si>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</si>
  <si>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</si>
  <si>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</si>
  <si>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</si>
  <si>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</si>
  <si>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</si>
  <si>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</si>
  <si>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</si>
  <si>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</si>
  <si>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</si>
  <si>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</si>
  <si>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</si>
  <si>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</si>
  <si>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</si>
  <si>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</si>
  <si>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</si>
  <si>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</si>
  <si>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</si>
  <si>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</si>
  <si>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</si>
  <si>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</si>
  <si>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</si>
  <si>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</si>
  <si>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</si>
  <si>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</si>
  <si>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</si>
  <si>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</si>
  <si>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</si>
  <si>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</si>
  <si>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</si>
  <si>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</si>
  <si>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</si>
  <si>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</si>
  <si>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</si>
  <si>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</si>
  <si>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</si>
  <si>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</si>
  <si>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</si>
  <si>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</si>
  <si>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</si>
  <si>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</si>
  <si>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</si>
  <si>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</si>
  <si>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</si>
  <si>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</si>
  <si>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</si>
  <si>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</si>
  <si>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</si>
  <si>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</si>
  <si>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</si>
  <si>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</si>
  <si>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</si>
  <si>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</si>
  <si>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</si>
  <si>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</si>
  <si>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</si>
  <si>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</si>
  <si>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</si>
  <si>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</si>
  <si>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</si>
  <si>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</si>
  <si>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</si>
  <si>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</si>
  <si>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</si>
  <si>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</si>
  <si>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</si>
  <si>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</si>
  <si>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</si>
  <si>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</si>
  <si>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</si>
  <si>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</si>
  <si>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</si>
  <si>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</si>
  <si>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</si>
  <si>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</si>
  <si>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</si>
  <si>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</si>
  <si>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</si>
  <si>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</si>
  <si>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</si>
  <si>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</si>
  <si>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</si>
  <si>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</si>
  <si>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</si>
  <si>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</si>
  <si>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</si>
  <si>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</si>
  <si>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</si>
  <si>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</si>
  <si>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</si>
  <si>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</si>
  <si>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</si>
  <si>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</si>
  <si>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</si>
  <si>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</si>
  <si>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</si>
  <si>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</si>
  <si>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</si>
  <si>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</si>
  <si>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</si>
  <si>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</si>
  <si>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</si>
  <si>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</si>
  <si>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</si>
  <si>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</si>
  <si>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</si>
  <si>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</si>
  <si>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</si>
  <si>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</si>
  <si>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</si>
  <si>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</si>
  <si>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</si>
  <si>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</si>
  <si>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</si>
  <si>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</si>
  <si>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</si>
  <si>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</si>
  <si>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</si>
  <si>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</si>
  <si>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</si>
  <si>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</si>
  <si>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</si>
  <si>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</si>
  <si>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</si>
  <si>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</si>
  <si>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</si>
  <si>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</si>
  <si>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</si>
  <si>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</si>
  <si>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</si>
  <si>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</si>
  <si>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</si>
  <si>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</si>
  <si>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</si>
  <si>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</si>
  <si>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</si>
  <si>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</si>
  <si>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</si>
  <si>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</si>
  <si>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</si>
  <si>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</si>
  <si>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</si>
  <si>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</si>
  <si>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</si>
  <si>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</si>
  <si>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</si>
  <si>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</si>
  <si>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</si>
  <si>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</si>
  <si>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</si>
  <si>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</si>
  <si>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</si>
  <si>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</si>
  <si>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</si>
  <si>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</si>
  <si>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</si>
  <si>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</si>
  <si>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</si>
  <si>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</si>
  <si>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</si>
  <si>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</si>
  <si>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</si>
  <si>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</si>
  <si>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</si>
  <si>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</si>
  <si>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</si>
  <si>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</si>
  <si>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</si>
  <si>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</si>
  <si>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</si>
  <si>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</si>
  <si>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</si>
  <si>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</si>
  <si>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</si>
  <si>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</si>
  <si>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</si>
  <si>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</si>
  <si>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</si>
  <si>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</si>
  <si>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</si>
  <si>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</si>
  <si>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</si>
  <si>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</si>
  <si>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</si>
  <si>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</si>
  <si>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</si>
  <si>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</si>
  <si>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</si>
  <si>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</si>
  <si>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</si>
  <si>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</si>
  <si>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</si>
  <si>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</si>
  <si>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</si>
  <si>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</si>
  <si>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</si>
  <si>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</si>
  <si>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</si>
  <si>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</si>
  <si>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</si>
  <si>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</si>
  <si>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</si>
  <si>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</si>
  <si>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</si>
  <si>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</si>
  <si>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</si>
  <si>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</si>
  <si>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</si>
  <si>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</si>
  <si>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</si>
  <si>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</si>
  <si>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</si>
  <si>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</si>
  <si>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</si>
  <si>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</si>
  <si>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</si>
  <si>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</si>
  <si>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</si>
  <si>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</si>
  <si>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</si>
  <si>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</si>
  <si>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</si>
  <si>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</si>
  <si>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</si>
  <si>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</si>
  <si>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</si>
  <si>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</si>
  <si>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</si>
  <si>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</si>
  <si>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</si>
  <si>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</si>
  <si>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</si>
  <si>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</si>
  <si>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</si>
  <si>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</si>
  <si>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</si>
  <si>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</si>
  <si>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</si>
  <si>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</si>
  <si>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</si>
  <si>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</si>
  <si>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</si>
  <si>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</si>
  <si>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</si>
  <si>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</si>
  <si>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</si>
  <si>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</si>
  <si>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</si>
  <si>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</si>
  <si>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</si>
  <si>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</si>
  <si>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</si>
  <si>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</si>
  <si>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</si>
  <si>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</si>
  <si>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</si>
  <si>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</si>
  <si>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</si>
  <si>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</si>
  <si>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</si>
  <si>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</si>
  <si>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</si>
  <si>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</si>
  <si>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</si>
  <si>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</si>
  <si>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</si>
  <si>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</si>
  <si>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</si>
  <si>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</si>
  <si>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</si>
  <si>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</si>
  <si>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</si>
  <si>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</si>
  <si>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</si>
  <si>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</si>
  <si>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</si>
  <si>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</si>
  <si>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</si>
  <si>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</si>
  <si>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</si>
  <si>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</si>
  <si>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</si>
  <si>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</si>
  <si>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</si>
  <si>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</si>
  <si>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</si>
  <si>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</si>
  <si>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</si>
  <si>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</si>
  <si>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</si>
  <si>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</si>
  <si>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</si>
  <si>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</si>
  <si>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</si>
  <si>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</si>
  <si>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</si>
  <si>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</si>
  <si>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</si>
  <si>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</si>
  <si>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</si>
  <si>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</si>
  <si>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</si>
  <si>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</si>
  <si>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</si>
  <si>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</si>
  <si>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</si>
  <si>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</si>
  <si>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</si>
  <si>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</si>
  <si>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</si>
  <si>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</si>
  <si>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</si>
  <si>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</si>
  <si>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</si>
  <si>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</si>
  <si>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</si>
  <si>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</si>
  <si>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</si>
  <si>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</si>
  <si>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</si>
  <si>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</si>
  <si>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</si>
  <si>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</si>
  <si>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</si>
  <si>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</si>
  <si>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</si>
  <si>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</si>
  <si>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</si>
  <si>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</si>
  <si>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</si>
  <si>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</si>
  <si>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</si>
  <si>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</si>
  <si>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</si>
  <si>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</si>
  <si>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</si>
  <si>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</si>
  <si>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</si>
  <si>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</si>
  <si>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</si>
  <si>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</si>
  <si>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</si>
  <si>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</si>
  <si>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</si>
  <si>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</si>
  <si>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</si>
  <si>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</si>
  <si>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</si>
  <si>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</si>
  <si>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</si>
  <si>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</si>
  <si>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</si>
  <si>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</si>
  <si>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</si>
  <si>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</si>
  <si>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</si>
  <si>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</si>
  <si>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</si>
  <si>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</si>
  <si>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</si>
  <si>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</si>
  <si>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</si>
  <si>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</si>
  <si>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</si>
  <si>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</si>
  <si>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</si>
  <si>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</si>
  <si>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</si>
  <si>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</si>
  <si>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</si>
  <si>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</si>
  <si>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</si>
  <si>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</si>
  <si>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</si>
  <si>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</si>
  <si>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</si>
  <si>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</si>
  <si>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</si>
  <si>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</si>
  <si>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</si>
  <si>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</si>
  <si>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</si>
  <si>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</si>
  <si>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</si>
  <si>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</si>
  <si>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</si>
  <si>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</si>
  <si>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</si>
  <si>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</si>
  <si>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</si>
  <si>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</si>
  <si>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</si>
  <si>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</si>
  <si>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</si>
  <si>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</si>
  <si>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</si>
  <si>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</si>
  <si>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</si>
  <si>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</si>
  <si>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</si>
  <si>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</si>
  <si>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</si>
  <si>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</si>
  <si>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</si>
  <si>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</si>
  <si>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</si>
  <si>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</si>
  <si>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</si>
  <si>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</si>
  <si>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</si>
  <si>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</si>
  <si>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</si>
  <si>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</si>
  <si>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</si>
  <si>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</si>
  <si>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</si>
  <si>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</si>
  <si>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</si>
  <si>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</si>
  <si>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</si>
  <si>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</si>
  <si>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</si>
  <si>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</si>
  <si>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</si>
  <si>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</si>
  <si>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</si>
  <si>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</si>
  <si>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</si>
  <si>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</si>
  <si>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</si>
  <si>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</si>
  <si>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</si>
  <si>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</si>
  <si>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</si>
  <si>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</si>
  <si>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</si>
  <si>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</si>
  <si>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</si>
  <si>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</si>
  <si>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</si>
  <si>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</si>
  <si>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</si>
  <si>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</si>
  <si>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</si>
  <si>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</si>
  <si>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</si>
  <si>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</si>
  <si>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</si>
  <si>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</si>
  <si>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</si>
  <si>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</si>
  <si>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</si>
  <si>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</si>
  <si>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</si>
  <si>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</si>
  <si>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</si>
  <si>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</si>
  <si>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</si>
  <si>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</si>
  <si>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</si>
  <si>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</si>
  <si>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</si>
  <si>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</si>
  <si>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</si>
  <si>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</si>
  <si>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</si>
  <si>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</si>
  <si>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</si>
  <si>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</si>
  <si>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</si>
  <si>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</si>
  <si>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</si>
  <si>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</si>
  <si>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</si>
  <si>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</si>
  <si>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</si>
  <si>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</si>
  <si>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</si>
  <si>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</si>
  <si>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</si>
  <si>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</si>
  <si>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</si>
  <si>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</si>
  <si>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</si>
  <si>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</si>
  <si>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</si>
  <si>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</si>
  <si>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</si>
  <si>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</si>
  <si>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</si>
  <si>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</si>
  <si>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</si>
  <si>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</si>
  <si>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</si>
  <si>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</si>
  <si>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</si>
  <si>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</si>
  <si>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</si>
  <si>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</si>
  <si>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</si>
  <si>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</si>
  <si>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</si>
  <si>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</si>
  <si>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</si>
  <si>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</si>
  <si>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</si>
  <si>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</si>
  <si>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</si>
  <si>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</si>
  <si>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</si>
  <si>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</si>
  <si>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</si>
  <si>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</si>
  <si>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</si>
  <si>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</si>
  <si>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</si>
  <si>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</si>
  <si>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</si>
  <si>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</si>
  <si>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</si>
  <si>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</si>
  <si>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</si>
  <si>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</si>
  <si>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</si>
  <si>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</si>
  <si>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</si>
  <si>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</si>
  <si>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</si>
  <si>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</si>
  <si>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</si>
  <si>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</si>
  <si>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</si>
  <si>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</si>
  <si>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</si>
  <si>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</si>
  <si>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</si>
  <si>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</si>
  <si>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</si>
  <si>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</si>
  <si>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</si>
  <si>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</si>
  <si>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</si>
  <si>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</si>
  <si>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</si>
  <si>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</si>
  <si>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</si>
  <si>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</si>
  <si>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</si>
  <si>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</si>
  <si>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</si>
  <si>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</si>
  <si>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</si>
  <si>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</si>
  <si>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</si>
  <si>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</si>
  <si>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</si>
  <si>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</si>
  <si>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</si>
  <si>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</si>
  <si>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</si>
  <si>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</si>
  <si>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</si>
  <si>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</si>
  <si>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</si>
  <si>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</si>
  <si>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</si>
  <si>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</si>
  <si>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</si>
  <si>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</si>
  <si>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</si>
  <si>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</si>
  <si>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</si>
  <si>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</si>
  <si>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</si>
  <si>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</si>
  <si>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</si>
  <si>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</si>
  <si>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</si>
  <si>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</si>
  <si>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</si>
  <si>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</si>
  <si>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</si>
  <si>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</si>
  <si>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</si>
  <si>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</si>
  <si>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</si>
  <si>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</si>
  <si>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</si>
  <si>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</si>
  <si>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</si>
  <si>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</si>
  <si>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</si>
  <si>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</si>
  <si>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</si>
  <si>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</si>
  <si>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</si>
  <si>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</si>
  <si>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</si>
  <si>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</si>
  <si>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</si>
  <si>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</si>
  <si>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</si>
  <si>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</si>
  <si>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</si>
  <si>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</si>
  <si>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</si>
  <si>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</si>
  <si>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</si>
  <si>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</si>
  <si>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</si>
  <si>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</si>
  <si>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</si>
  <si>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</si>
  <si>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</si>
  <si>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</si>
  <si>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</si>
  <si>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</si>
  <si>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</si>
  <si>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</si>
  <si>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</si>
  <si>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</si>
  <si>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</si>
  <si>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</si>
  <si>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</si>
  <si>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</si>
  <si>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</si>
  <si>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</si>
  <si>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</si>
  <si>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</si>
  <si>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</si>
  <si>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</si>
  <si>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</si>
  <si>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</si>
  <si>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</si>
  <si>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</si>
  <si>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</si>
  <si>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</si>
  <si>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</si>
  <si>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</si>
  <si>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</si>
  <si>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</si>
  <si>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</si>
  <si>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</si>
  <si>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</si>
  <si>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</si>
  <si>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</si>
  <si>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</si>
  <si>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</si>
  <si>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</si>
  <si>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</si>
  <si>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</si>
  <si>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</si>
  <si>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</si>
  <si>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</si>
  <si>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</si>
  <si>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</si>
  <si>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</si>
  <si>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</si>
  <si>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</si>
  <si>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</si>
  <si>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</si>
  <si>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</si>
  <si>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</si>
  <si>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</si>
  <si>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</si>
  <si>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</si>
  <si>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</si>
  <si>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</si>
  <si>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</si>
  <si>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</si>
  <si>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</si>
  <si>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</si>
  <si>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</si>
  <si>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</si>
  <si>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</si>
  <si>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</si>
  <si>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</si>
  <si>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</si>
  <si>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</si>
  <si>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</si>
  <si>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</si>
  <si>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</si>
  <si>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</si>
  <si>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</si>
  <si>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</si>
  <si>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</si>
  <si>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</si>
  <si>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</si>
  <si>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</si>
  <si>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</si>
  <si>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</si>
  <si>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</si>
  <si>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</si>
  <si>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</si>
  <si>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</si>
  <si>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</si>
  <si>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</si>
  <si>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</si>
  <si>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</si>
  <si>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</si>
  <si>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</si>
  <si>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</si>
  <si>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</si>
  <si>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</si>
  <si>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</si>
  <si>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</si>
  <si>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</si>
  <si>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</si>
  <si>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</si>
  <si>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</si>
  <si>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</si>
  <si>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</si>
  <si>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</si>
  <si>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</si>
  <si>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</si>
  <si>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</si>
  <si>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</si>
  <si>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</si>
  <si>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</si>
  <si>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</si>
  <si>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</si>
  <si>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</si>
  <si>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</si>
  <si>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</si>
  <si>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</si>
  <si>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</si>
  <si>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</si>
  <si>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</si>
  <si>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</si>
  <si>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</si>
  <si>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</si>
  <si>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</si>
  <si>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</si>
  <si>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</si>
  <si>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</si>
  <si>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</si>
  <si>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</si>
  <si>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</si>
  <si>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</si>
  <si>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</si>
  <si>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</si>
  <si>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</si>
  <si>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</si>
  <si>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</si>
  <si>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</si>
  <si>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</si>
  <si>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</si>
  <si>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</si>
  <si>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</si>
  <si>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</si>
  <si>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</si>
  <si>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</si>
  <si>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</si>
  <si>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</si>
  <si>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</si>
  <si>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</si>
  <si>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</si>
  <si>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</si>
  <si>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</si>
  <si>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</si>
  <si>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</si>
  <si>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</si>
  <si>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</si>
  <si>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</si>
  <si>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</si>
  <si>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</si>
  <si>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</si>
  <si>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</si>
  <si>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</si>
  <si>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</si>
  <si>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</si>
  <si>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</si>
  <si>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</si>
  <si>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</si>
  <si>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</si>
  <si>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</si>
  <si>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</si>
  <si>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</si>
  <si>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</si>
  <si>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</si>
  <si>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</si>
  <si>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</si>
  <si>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</si>
  <si>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</si>
  <si>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</si>
  <si>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</si>
  <si>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</si>
  <si>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</si>
  <si>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</si>
  <si>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</si>
  <si>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</si>
  <si>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</si>
  <si>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</si>
  <si>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</si>
  <si>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</si>
  <si>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</si>
  <si>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</si>
  <si>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</si>
  <si>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</si>
  <si>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</si>
  <si>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</si>
  <si>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</si>
  <si>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</si>
  <si>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</si>
  <si>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</si>
  <si>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</si>
  <si>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</si>
  <si>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</si>
  <si>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</si>
  <si>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</si>
  <si>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</si>
  <si>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</si>
  <si>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</si>
  <si>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</si>
  <si>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</si>
  <si>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</si>
  <si>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</si>
  <si>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</si>
  <si>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</si>
  <si>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</si>
  <si>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</si>
  <si>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</si>
  <si>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</si>
  <si>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</si>
  <si>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</si>
  <si>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</si>
  <si>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</si>
  <si>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</si>
  <si>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</si>
  <si>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</si>
  <si>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</si>
  <si>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</si>
  <si>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</si>
  <si>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</si>
  <si>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</si>
  <si>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</si>
  <si>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</si>
  <si>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</si>
  <si>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</si>
  <si>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</si>
  <si>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</si>
  <si>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</si>
  <si>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</si>
  <si>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</si>
  <si>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</si>
  <si>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</si>
  <si>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</si>
  <si>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</si>
  <si>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</si>
  <si>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</si>
  <si>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</si>
  <si>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</si>
  <si>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</si>
  <si>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</si>
  <si>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</si>
  <si>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</si>
  <si>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</si>
  <si>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</si>
  <si>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</si>
  <si>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</si>
  <si>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</si>
  <si>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</si>
  <si>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</si>
  <si>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</si>
  <si>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</si>
  <si>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</si>
  <si>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</si>
  <si>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</si>
  <si>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</si>
  <si>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</si>
  <si>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</si>
  <si>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</si>
  <si>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</si>
  <si>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</si>
  <si>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</si>
  <si>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</si>
  <si>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</si>
  <si>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</si>
  <si>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</si>
  <si>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</si>
  <si>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</si>
  <si>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</si>
  <si>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</si>
  <si>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</si>
  <si>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</si>
  <si>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</si>
  <si>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</si>
  <si>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</si>
  <si>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</si>
  <si>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</si>
  <si>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</si>
  <si>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</si>
  <si>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</si>
  <si>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</si>
  <si>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</si>
  <si>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</si>
  <si>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</si>
  <si>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</si>
  <si>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</si>
  <si>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</si>
  <si>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</si>
  <si>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</si>
  <si>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</si>
  <si>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</si>
  <si>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</si>
  <si>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</si>
  <si>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</si>
  <si>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</si>
  <si>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</si>
  <si>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</si>
  <si>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</si>
  <si>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</si>
  <si>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</si>
  <si>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</si>
  <si>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</si>
  <si>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</si>
  <si>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</si>
  <si>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</si>
  <si>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</si>
  <si>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</si>
  <si>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</si>
  <si>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</si>
  <si>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</si>
  <si>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</si>
  <si>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</si>
  <si>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</si>
  <si>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</si>
  <si>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</si>
  <si>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</si>
  <si>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</si>
  <si>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</si>
  <si>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</si>
  <si>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</si>
  <si>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</si>
  <si>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</si>
  <si>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</si>
  <si>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</si>
  <si>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</si>
  <si>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</si>
  <si>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</si>
  <si>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</si>
  <si>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</si>
  <si>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</si>
  <si>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</si>
  <si>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</si>
  <si>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</si>
  <si>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</si>
  <si>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</si>
  <si>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</si>
  <si>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</si>
  <si>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</si>
  <si>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</si>
  <si>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</si>
  <si>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</si>
  <si>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</si>
  <si>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</si>
  <si>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</si>
  <si>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</si>
  <si>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</si>
  <si>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</si>
  <si>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</si>
  <si>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</si>
  <si>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</si>
  <si>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</si>
  <si>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</si>
  <si>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</si>
  <si>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</si>
  <si>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</si>
  <si>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</si>
  <si>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</si>
  <si>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</si>
  <si>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</si>
  <si>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</si>
  <si>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</si>
  <si>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</si>
  <si>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</si>
  <si>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</si>
  <si>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</si>
  <si>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</si>
  <si>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</si>
  <si>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</si>
  <si>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</si>
  <si>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</si>
  <si>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</si>
  <si>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</si>
  <si>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</si>
  <si>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</si>
  <si>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</si>
  <si>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</si>
  <si>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</si>
  <si>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</si>
  <si>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</si>
  <si>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</si>
  <si>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</si>
  <si>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</si>
  <si>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</si>
  <si>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</si>
  <si>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</si>
  <si>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</si>
  <si>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</si>
  <si>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</si>
  <si>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</si>
  <si>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</si>
  <si>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</si>
  <si>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</si>
  <si>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</si>
  <si>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</si>
  <si>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</si>
  <si>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</si>
  <si>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</si>
  <si>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</si>
  <si>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</si>
  <si>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</si>
  <si>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</si>
  <si>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</si>
  <si>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</si>
  <si>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</si>
  <si>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</si>
  <si>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</si>
  <si>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</si>
  <si>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</si>
  <si>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</si>
  <si>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</si>
  <si>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</si>
  <si>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</si>
  <si>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</si>
  <si>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</si>
  <si>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</si>
  <si>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</si>
  <si>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</si>
  <si>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</si>
  <si>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</si>
  <si>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</si>
  <si>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</si>
  <si>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</si>
  <si>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</si>
  <si>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</si>
  <si>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</si>
  <si>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</si>
  <si>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</si>
  <si>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</si>
  <si>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</si>
  <si>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</si>
  <si>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</si>
  <si>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</si>
  <si>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</si>
  <si>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</si>
  <si>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</si>
  <si>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</si>
  <si>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</si>
  <si>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</si>
  <si>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</si>
  <si>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</si>
  <si>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</si>
  <si>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</si>
  <si>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</si>
  <si>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</si>
  <si>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</si>
  <si>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</si>
  <si>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</si>
  <si>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</si>
  <si>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</si>
  <si>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</si>
  <si>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</si>
  <si>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</si>
  <si>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</si>
  <si>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</si>
  <si>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</si>
  <si>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</si>
  <si>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</si>
  <si>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</si>
  <si>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</si>
  <si>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</si>
  <si>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</si>
  <si>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</si>
  <si>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</si>
  <si>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</si>
  <si>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</si>
  <si>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</si>
  <si>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</si>
  <si>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</si>
  <si>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</si>
  <si>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</si>
  <si>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</si>
  <si>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</si>
  <si>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</si>
  <si>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</si>
  <si>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</si>
  <si>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</si>
  <si>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</si>
  <si>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</si>
  <si>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</si>
  <si>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</si>
  <si>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</si>
  <si>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</si>
  <si>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</si>
  <si>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</si>
  <si>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</si>
  <si>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</si>
  <si>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</si>
  <si>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</si>
  <si>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</si>
  <si>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</si>
  <si>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</si>
  <si>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</si>
  <si>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</si>
  <si>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</si>
  <si>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</si>
  <si>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</si>
  <si>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</si>
  <si>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</si>
  <si>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</si>
  <si>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</si>
  <si>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</si>
  <si>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</si>
  <si>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</si>
  <si>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</si>
  <si>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</si>
  <si>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</si>
  <si>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</si>
  <si>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</si>
  <si>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</si>
  <si>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</si>
  <si>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</si>
  <si>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</si>
  <si>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</si>
  <si>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</si>
  <si>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</si>
  <si>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</si>
  <si>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</si>
  <si>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</si>
  <si>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</si>
  <si>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</si>
  <si>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</si>
  <si>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</si>
  <si>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</si>
  <si>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</si>
  <si>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</si>
  <si>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</si>
  <si>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</si>
  <si>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</si>
  <si>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</si>
  <si>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</si>
  <si>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</si>
  <si>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</si>
  <si>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</si>
  <si>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</si>
  <si>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</si>
  <si>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</si>
  <si>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</si>
  <si>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</si>
  <si>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</si>
  <si>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</si>
  <si>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</si>
  <si>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</si>
  <si>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</si>
  <si>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</si>
  <si>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</si>
  <si>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</si>
  <si>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</si>
  <si>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</si>
  <si>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</si>
  <si>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</si>
  <si>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</si>
  <si>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</si>
  <si>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</si>
  <si>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</si>
  <si>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</si>
  <si>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</si>
  <si>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</si>
  <si>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</si>
  <si>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</si>
  <si>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</si>
  <si>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</si>
  <si>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</si>
  <si>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</si>
  <si>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</si>
  <si>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</si>
  <si>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</si>
  <si>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</si>
  <si>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</si>
  <si>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</si>
  <si>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</si>
  <si>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</si>
  <si>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</si>
  <si>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</si>
  <si>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</si>
  <si>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</si>
  <si>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</si>
  <si>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</si>
  <si>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</si>
  <si>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</si>
  <si>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</si>
  <si>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</si>
  <si>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</si>
  <si>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</si>
  <si>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</si>
  <si>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</si>
  <si>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</si>
  <si>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</si>
  <si>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</si>
  <si>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</si>
  <si>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</si>
  <si>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</si>
  <si>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</si>
  <si>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</si>
  <si>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</si>
  <si>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</si>
  <si>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</si>
  <si>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</si>
  <si>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</si>
  <si>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</si>
  <si>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</si>
  <si>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</si>
  <si>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</si>
  <si>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</si>
  <si>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</si>
  <si>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</si>
  <si>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</si>
  <si>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</si>
  <si>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</si>
  <si>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</si>
  <si>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</si>
  <si>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</si>
  <si>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</si>
  <si>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</si>
  <si>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</si>
  <si>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</si>
  <si>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</si>
  <si>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</si>
  <si>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</si>
  <si>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</si>
  <si>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</si>
  <si>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</si>
  <si>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</si>
  <si>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</si>
  <si>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</si>
  <si>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</si>
  <si>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</si>
  <si>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</si>
  <si>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</si>
  <si>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</si>
  <si>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</si>
  <si>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</si>
  <si>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</si>
  <si>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</si>
  <si>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</si>
  <si>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</si>
  <si>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</si>
  <si>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</si>
  <si>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</si>
  <si>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</si>
  <si>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</si>
  <si>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</si>
  <si>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</si>
  <si>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</si>
  <si>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</si>
  <si>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</si>
  <si>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</si>
  <si>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</si>
  <si>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</si>
  <si>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</si>
  <si>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</si>
  <si>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</si>
  <si>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</si>
  <si>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</si>
  <si>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</si>
  <si>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</si>
  <si>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</si>
  <si>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</si>
  <si>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</si>
  <si>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</si>
  <si>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</si>
  <si>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</si>
  <si>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</si>
  <si>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</si>
  <si>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</si>
  <si>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</si>
  <si>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</si>
  <si>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</si>
  <si>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</si>
  <si>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</si>
  <si>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</si>
  <si>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</si>
  <si>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</si>
  <si>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</si>
  <si>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</si>
  <si>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</si>
  <si>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</si>
  <si>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</si>
  <si>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</si>
  <si>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</si>
  <si>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</si>
  <si>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</si>
  <si>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</si>
  <si>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</si>
  <si>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</si>
  <si>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</si>
  <si>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</si>
  <si>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</si>
  <si>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</si>
  <si>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</si>
  <si>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</si>
  <si>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</si>
  <si>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</si>
  <si>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</si>
  <si>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</si>
  <si>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</si>
  <si>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</si>
  <si>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</si>
  <si>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</si>
  <si>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</si>
  <si>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</si>
  <si>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</si>
  <si>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</si>
  <si>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</si>
  <si>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</si>
  <si>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</si>
  <si>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</si>
  <si>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</si>
  <si>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</si>
  <si>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</si>
  <si>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</si>
  <si>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</si>
  <si>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</si>
  <si>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</si>
  <si>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</si>
  <si>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</si>
  <si>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</si>
  <si>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</si>
  <si>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</si>
  <si>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</si>
  <si>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</si>
  <si>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</si>
  <si>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</si>
  <si>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</si>
  <si>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</si>
  <si>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</si>
  <si>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</si>
  <si>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</si>
  <si>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</si>
  <si>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</si>
  <si>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</si>
  <si>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</si>
  <si>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</si>
  <si>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</si>
  <si>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</si>
  <si>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</si>
  <si>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</si>
  <si>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</si>
  <si>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</si>
  <si>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</si>
  <si>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</si>
  <si>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</si>
  <si>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</si>
  <si>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</si>
  <si>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</si>
  <si>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</si>
  <si>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</si>
  <si>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</si>
  <si>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</si>
  <si>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</si>
  <si>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</si>
  <si>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</si>
  <si>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</si>
  <si>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</si>
  <si>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</si>
  <si>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</si>
  <si>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</si>
  <si>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</si>
  <si>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</si>
  <si>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</si>
  <si>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</si>
  <si>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</si>
  <si>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</si>
  <si>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</si>
  <si>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</si>
  <si>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</si>
  <si>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</si>
  <si>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</si>
  <si>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</si>
  <si>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</si>
  <si>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</si>
  <si>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</si>
  <si>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</si>
  <si>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</si>
  <si>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</si>
  <si>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</si>
  <si>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</si>
  <si>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</si>
  <si>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</si>
  <si>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</si>
  <si>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</si>
  <si>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</si>
  <si>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</si>
  <si>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</si>
  <si>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</si>
  <si>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</si>
  <si>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</si>
  <si>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</si>
  <si>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</si>
  <si>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</si>
  <si>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</si>
  <si>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</si>
  <si>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</si>
  <si>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</si>
  <si>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</si>
  <si>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</si>
  <si>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</si>
  <si>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</si>
  <si>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</si>
  <si>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</si>
  <si>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</si>
  <si>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</si>
  <si>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</si>
  <si>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</si>
  <si>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</si>
  <si>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</si>
  <si>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</si>
  <si>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</si>
  <si>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</si>
  <si>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</si>
  <si>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</si>
  <si>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</si>
  <si>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</si>
  <si>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</si>
  <si>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</si>
  <si>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</si>
  <si>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</si>
  <si>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</si>
  <si>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</si>
  <si>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</si>
  <si>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</si>
  <si>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</si>
  <si>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</si>
  <si>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</si>
  <si>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</si>
  <si>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</si>
  <si>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</si>
  <si>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</si>
  <si>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</si>
  <si>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</si>
  <si>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</si>
  <si>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</si>
  <si>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</si>
  <si>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</si>
  <si>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</si>
  <si>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</si>
  <si>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</si>
  <si>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</si>
  <si>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</si>
  <si>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</si>
  <si>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</si>
  <si>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</si>
  <si>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</si>
  <si>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</si>
  <si>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</si>
  <si>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</si>
  <si>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</si>
  <si>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</si>
  <si>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</si>
  <si>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</si>
  <si>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</si>
  <si>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</si>
  <si>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</si>
  <si>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</si>
  <si>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</si>
  <si>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</si>
  <si>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</si>
  <si>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</si>
  <si>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</si>
  <si>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</si>
  <si>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</si>
  <si>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</si>
  <si>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</si>
  <si>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</si>
  <si>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</si>
  <si>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</si>
  <si>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</si>
  <si>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</si>
  <si>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</si>
  <si>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</si>
  <si>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</si>
  <si>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</si>
  <si>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</si>
  <si>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</si>
  <si>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</si>
  <si>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</si>
  <si>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</si>
  <si>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</si>
  <si>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</si>
  <si>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</si>
  <si>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</si>
  <si>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</si>
  <si>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</si>
  <si>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</si>
  <si>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</si>
  <si>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</si>
  <si>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</si>
  <si>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</si>
  <si>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</si>
  <si>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</si>
  <si>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</si>
  <si>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</si>
  <si>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</si>
  <si>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</si>
  <si>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</si>
  <si>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</si>
  <si>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</si>
  <si>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</si>
  <si>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</si>
  <si>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</si>
  <si>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</si>
  <si>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</si>
  <si>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</si>
  <si>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</si>
  <si>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</si>
  <si>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</si>
  <si>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</si>
  <si>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</si>
  <si>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</si>
  <si>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</si>
  <si>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</si>
  <si>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</si>
  <si>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</si>
  <si>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</si>
  <si>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</si>
  <si>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</si>
  <si>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</si>
  <si>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</si>
  <si>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</si>
  <si>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</si>
  <si>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</si>
  <si>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</si>
  <si>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</si>
  <si>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</si>
  <si>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</si>
  <si>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</si>
  <si>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</si>
  <si>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</si>
  <si>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</si>
  <si>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</si>
  <si>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</si>
  <si>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</si>
  <si>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</si>
  <si>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</si>
  <si>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</si>
  <si>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</si>
  <si>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</si>
  <si>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</si>
  <si>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</si>
  <si>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</si>
  <si>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</si>
  <si>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</si>
  <si>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</si>
  <si>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</si>
  <si>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</si>
  <si>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</si>
  <si>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</si>
  <si>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</si>
  <si>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</si>
  <si>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</si>
  <si>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</si>
  <si>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</si>
  <si>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</si>
  <si>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</si>
  <si>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</si>
  <si>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</si>
  <si>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</si>
  <si>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</si>
  <si>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</si>
  <si>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</si>
  <si>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</si>
  <si>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</si>
  <si>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</si>
  <si>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</si>
  <si>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</si>
  <si>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</si>
  <si>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</si>
  <si>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</si>
  <si>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</si>
  <si>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</si>
  <si>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</si>
  <si>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</si>
  <si>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</si>
  <si>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</si>
  <si>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</si>
  <si>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</si>
  <si>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</si>
  <si>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</si>
  <si>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</si>
  <si>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</si>
  <si>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</si>
  <si>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</si>
  <si>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</si>
  <si>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</si>
  <si>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</si>
  <si>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</si>
  <si>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</si>
  <si>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</si>
  <si>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</si>
  <si>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</si>
  <si>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</si>
  <si>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</si>
  <si>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</si>
  <si>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</si>
  <si>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</si>
  <si>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</si>
  <si>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</si>
  <si>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</si>
  <si>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</si>
  <si>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</si>
  <si>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</si>
  <si>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</si>
  <si>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</si>
  <si>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</si>
  <si>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</si>
  <si>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</si>
  <si>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</si>
  <si>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</si>
  <si>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</si>
  <si>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</si>
  <si>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</si>
  <si>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</si>
  <si>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</si>
  <si>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</si>
  <si>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</si>
  <si>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</si>
  <si>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</si>
  <si>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</si>
  <si>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</si>
  <si>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</si>
  <si>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</si>
  <si>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</si>
  <si>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</si>
  <si>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</si>
  <si>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</si>
  <si>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</si>
  <si>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</si>
  <si>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</si>
  <si>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</si>
  <si>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</si>
  <si>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</si>
  <si>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</si>
  <si>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</si>
  <si>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</si>
  <si>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</si>
  <si>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</si>
  <si>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</si>
  <si>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</si>
  <si>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</si>
  <si>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</si>
  <si>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</si>
  <si>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</si>
  <si>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</si>
  <si>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</si>
  <si>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</si>
  <si>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</si>
  <si>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</si>
  <si>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</si>
  <si>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</si>
  <si>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</si>
  <si>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</si>
  <si>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</si>
  <si>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</si>
  <si>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</si>
  <si>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</si>
  <si>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</si>
  <si>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</si>
  <si>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</si>
  <si>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</si>
  <si>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</si>
  <si>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</si>
  <si>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</si>
  <si>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</si>
  <si>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</si>
  <si>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</si>
  <si>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</si>
  <si>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</si>
  <si>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</si>
  <si>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</si>
  <si>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</si>
  <si>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</si>
  <si>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</si>
  <si>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</si>
  <si>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</si>
  <si>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</si>
  <si>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</si>
  <si>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</si>
  <si>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</si>
  <si>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</si>
  <si>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</si>
  <si>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</si>
  <si>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</si>
  <si>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</si>
  <si>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</si>
  <si>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</si>
  <si>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</si>
  <si>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</si>
  <si>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</si>
  <si>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</si>
  <si>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</si>
  <si>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</si>
  <si>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</si>
  <si>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</si>
  <si>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</si>
  <si>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</si>
  <si>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</si>
  <si>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</si>
  <si>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</si>
  <si>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</si>
  <si>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</si>
  <si>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</si>
  <si>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</si>
  <si>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</si>
  <si>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</si>
  <si>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</si>
  <si>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</si>
  <si>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</si>
  <si>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</si>
  <si>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</si>
  <si>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</si>
  <si>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</si>
  <si>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</si>
  <si>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</si>
  <si>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</si>
  <si>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</si>
  <si>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</si>
  <si>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</si>
  <si>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</si>
  <si>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</si>
  <si>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</si>
  <si>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</si>
  <si>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</si>
  <si>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</si>
  <si>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</si>
  <si>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</si>
  <si>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</si>
  <si>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</si>
  <si>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</si>
  <si>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</si>
  <si>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</si>
  <si>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</si>
  <si>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</si>
  <si>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</si>
  <si>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</si>
  <si>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</si>
  <si>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</si>
  <si>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</si>
  <si>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</si>
  <si>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</si>
  <si>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</si>
  <si>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</si>
  <si>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</si>
  <si>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</si>
  <si>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</si>
  <si>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</si>
  <si>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</si>
  <si>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</si>
  <si>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</si>
  <si>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</si>
  <si>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</si>
  <si>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</si>
  <si>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</si>
  <si>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</si>
  <si>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</si>
  <si>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</si>
  <si>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</si>
  <si>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</si>
  <si>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</si>
  <si>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</si>
  <si>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</si>
  <si>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</si>
  <si>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</si>
  <si>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</si>
  <si>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</si>
  <si>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</si>
  <si>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</si>
  <si>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</si>
  <si>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</si>
  <si>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</si>
  <si>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</si>
  <si>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</si>
  <si>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</si>
  <si>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</si>
  <si>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</si>
  <si>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</si>
  <si>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</si>
  <si>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</si>
  <si>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</si>
  <si>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</si>
  <si>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</si>
  <si>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</si>
  <si>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</si>
  <si>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</si>
  <si>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</si>
  <si>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</si>
  <si>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</si>
  <si>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</si>
  <si>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</si>
  <si>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</si>
  <si>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</si>
  <si>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</si>
  <si>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</si>
  <si>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</si>
  <si>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</si>
  <si>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</si>
  <si>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</si>
  <si>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</si>
  <si>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</si>
  <si>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</si>
  <si>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</si>
  <si>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</si>
  <si>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</si>
  <si>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</si>
  <si>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</si>
  <si>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</si>
  <si>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</si>
  <si>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</si>
  <si>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</si>
  <si>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</si>
  <si>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</si>
  <si>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</si>
  <si>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</si>
  <si>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</si>
  <si>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</si>
  <si>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</si>
  <si>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</si>
  <si>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</si>
  <si>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</si>
  <si>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</si>
  <si>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</si>
  <si>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</si>
  <si>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</si>
  <si>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</si>
  <si>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</si>
  <si>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</si>
  <si>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</si>
  <si>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</si>
  <si>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</si>
  <si>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</si>
  <si>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</si>
  <si>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</si>
  <si>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</si>
  <si>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</si>
  <si>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</si>
  <si>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</si>
  <si>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</si>
  <si>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</si>
  <si>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</si>
  <si>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</si>
  <si>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</si>
  <si>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</si>
  <si>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</si>
  <si>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</si>
  <si>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</si>
  <si>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</si>
  <si>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</si>
  <si>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</si>
  <si>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</si>
  <si>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</si>
  <si>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</si>
  <si>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</si>
  <si>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</si>
  <si>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</si>
  <si>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</si>
  <si>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</si>
  <si>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</si>
  <si>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</si>
  <si>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</si>
  <si>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</si>
  <si>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</si>
  <si>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</si>
  <si>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</si>
  <si>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</si>
  <si>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</si>
  <si>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</si>
  <si>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</si>
  <si>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</si>
  <si>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</si>
  <si>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</si>
  <si>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</si>
  <si>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</si>
  <si>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</si>
  <si>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</si>
  <si>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</si>
  <si>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</si>
  <si>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</si>
  <si>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</si>
  <si>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</si>
  <si>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</si>
  <si>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</si>
  <si>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</si>
  <si>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</si>
  <si>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</si>
  <si>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</si>
  <si>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</si>
  <si>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</si>
  <si>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</si>
  <si>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</si>
  <si>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</si>
  <si>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</si>
  <si>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</si>
  <si>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</si>
  <si>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</si>
  <si>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</si>
  <si>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</si>
  <si>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</si>
  <si>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</si>
  <si>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</si>
  <si>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</si>
  <si>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</si>
  <si>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</si>
  <si>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</si>
  <si>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</si>
  <si>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</si>
  <si>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</si>
  <si>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</si>
  <si>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</si>
  <si>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</si>
  <si>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</si>
  <si>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</si>
  <si>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</si>
  <si>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</si>
  <si>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</si>
  <si>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</si>
  <si>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</si>
  <si>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</si>
  <si>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</si>
  <si>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</si>
  <si>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</si>
  <si>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</si>
  <si>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</si>
  <si>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</si>
  <si>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</si>
  <si>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</si>
  <si>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</si>
  <si>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</si>
  <si>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</si>
  <si>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</si>
  <si>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</si>
  <si>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</si>
  <si>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</si>
  <si>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</si>
  <si>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</si>
  <si>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</si>
  <si>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</si>
  <si>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</si>
  <si>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</si>
  <si>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</si>
  <si>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</si>
  <si>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</si>
  <si>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</si>
  <si>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</si>
  <si>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</si>
  <si>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</si>
  <si>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</si>
  <si>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</si>
  <si>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</si>
  <si>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</si>
  <si>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</si>
  <si>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</si>
  <si>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</si>
  <si>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</si>
  <si>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</si>
  <si>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</si>
  <si>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</si>
  <si>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</si>
  <si>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</si>
  <si>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</si>
  <si>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</si>
  <si>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</si>
  <si>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</si>
  <si>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</si>
  <si>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</si>
  <si>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</si>
  <si>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</si>
  <si>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</si>
  <si>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</si>
  <si>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</si>
  <si>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</si>
  <si>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</si>
  <si>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</si>
  <si>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</si>
  <si>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</si>
  <si>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</si>
  <si>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</si>
  <si>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</si>
  <si>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</si>
  <si>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</si>
  <si>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</si>
  <si>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</si>
  <si>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</si>
  <si>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</si>
  <si>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</si>
  <si>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</si>
  <si>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</si>
  <si>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</si>
  <si>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</si>
  <si>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</si>
  <si>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</si>
  <si>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</si>
  <si>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</si>
  <si>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</si>
  <si>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</si>
  <si>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</si>
  <si>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</si>
  <si>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</si>
  <si>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</si>
  <si>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</si>
  <si>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</si>
  <si>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</si>
  <si>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</si>
  <si>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</si>
  <si>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</si>
  <si>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</si>
  <si>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</si>
  <si>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</si>
  <si>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</si>
  <si>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</si>
  <si>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</si>
  <si>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</si>
  <si>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</si>
  <si>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</si>
  <si>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</si>
  <si>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</si>
  <si>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</si>
  <si>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</si>
  <si>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</si>
  <si>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</si>
  <si>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</si>
  <si>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</si>
  <si>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</si>
  <si>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</si>
  <si>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</si>
  <si>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</si>
  <si>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</si>
  <si>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</si>
  <si>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</si>
  <si>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</si>
  <si>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</si>
  <si>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</si>
  <si>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</si>
  <si>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</si>
  <si>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</si>
  <si>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</si>
  <si>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</si>
  <si>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</si>
  <si>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</si>
  <si>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</si>
  <si>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</si>
  <si>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</si>
  <si>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</si>
  <si>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</si>
  <si>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</si>
  <si>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</si>
  <si>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</si>
  <si>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</si>
  <si>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</si>
  <si>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</si>
  <si>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</si>
  <si>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</si>
  <si>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</si>
  <si>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</si>
  <si>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</si>
  <si>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</si>
  <si>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</si>
  <si>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</si>
  <si>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</si>
  <si>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</si>
  <si>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</si>
  <si>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</si>
  <si>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</si>
  <si>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</si>
  <si>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</si>
  <si>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</si>
  <si>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</si>
  <si>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</si>
  <si>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</si>
  <si>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</si>
  <si>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</si>
  <si>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</si>
  <si>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</si>
  <si>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</si>
  <si>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</si>
  <si>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</si>
  <si>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</si>
  <si>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</si>
  <si>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</si>
  <si>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</si>
  <si>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</si>
  <si>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</si>
  <si>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</si>
  <si>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</si>
  <si>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</si>
  <si>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</si>
  <si>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</si>
  <si>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</si>
  <si>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</si>
  <si>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</si>
  <si>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</si>
  <si>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</si>
  <si>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</si>
  <si>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</si>
  <si>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</si>
  <si>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</si>
  <si>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</si>
  <si>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</si>
  <si>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</si>
  <si>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</si>
  <si>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</si>
  <si>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</si>
  <si>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</si>
  <si>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</si>
  <si>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</si>
  <si>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</si>
  <si>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</si>
  <si>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</si>
  <si>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</si>
  <si>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</si>
  <si>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</si>
  <si>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</si>
  <si>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</si>
  <si>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</si>
  <si>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</si>
  <si>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</si>
  <si>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</si>
  <si>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</si>
  <si>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</si>
  <si>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</si>
  <si>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</si>
  <si>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</si>
  <si>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</si>
  <si>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</si>
  <si>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</si>
  <si>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</si>
  <si>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</si>
  <si>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</si>
  <si>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</si>
  <si>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</si>
  <si>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</si>
  <si>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</si>
  <si>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</si>
  <si>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</si>
  <si>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</si>
  <si>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</si>
  <si>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</si>
  <si>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</si>
  <si>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</si>
  <si>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</si>
  <si>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</si>
  <si>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</si>
  <si>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</si>
  <si>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</si>
  <si>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</si>
  <si>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</si>
  <si>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</si>
  <si>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</si>
  <si>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</si>
  <si>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</si>
  <si>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</si>
  <si>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</si>
  <si>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</si>
  <si>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</si>
  <si>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</si>
  <si>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</si>
  <si>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</si>
  <si>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</si>
  <si>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</si>
  <si>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</si>
  <si>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</si>
  <si>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</si>
  <si>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</si>
  <si>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</si>
  <si>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</si>
  <si>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</si>
  <si>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</si>
  <si>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</si>
  <si>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</si>
  <si>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</si>
  <si>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</si>
  <si>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</si>
  <si>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</si>
  <si>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</si>
  <si>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</si>
  <si>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</si>
  <si>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</si>
  <si>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</si>
  <si>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</si>
  <si>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</si>
  <si>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</si>
  <si>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</si>
  <si>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</si>
  <si>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</si>
  <si>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</si>
  <si>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</si>
  <si>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</si>
  <si>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</si>
  <si>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</si>
  <si>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</si>
  <si>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</si>
  <si>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</si>
  <si>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</si>
  <si>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</si>
  <si>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</si>
  <si>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</si>
  <si>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</si>
  <si>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</si>
  <si>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</si>
  <si>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</si>
  <si>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</si>
  <si>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</si>
  <si>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</si>
  <si>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</si>
  <si>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</si>
  <si>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</si>
  <si>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</si>
  <si>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</si>
  <si>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</si>
  <si>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</si>
  <si>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</si>
  <si>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</si>
  <si>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</si>
  <si>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</si>
  <si>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</si>
  <si>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</si>
  <si>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</si>
  <si>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</si>
  <si>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</si>
  <si>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</si>
  <si>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</si>
  <si>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</si>
  <si>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</si>
  <si>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</si>
  <si>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</si>
  <si>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</si>
  <si>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</si>
  <si>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</si>
  <si>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</si>
  <si>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</si>
  <si>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</si>
  <si>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</si>
  <si>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</si>
  <si>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</si>
  <si>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</si>
  <si>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</si>
  <si>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</si>
  <si>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</si>
  <si>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</si>
  <si>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</si>
  <si>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</si>
  <si>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</si>
  <si>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</si>
  <si>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</si>
  <si>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</si>
  <si>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</si>
  <si>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</si>
  <si>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</si>
  <si>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</si>
  <si>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</si>
  <si>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</si>
  <si>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</si>
  <si>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</si>
  <si>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</si>
  <si>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</si>
  <si>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</si>
  <si>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</si>
  <si>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</si>
  <si>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</si>
  <si>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</si>
  <si>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</si>
  <si>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</si>
  <si>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</si>
  <si>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</si>
  <si>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</si>
  <si>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</si>
  <si>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</si>
  <si>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</si>
  <si>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</si>
  <si>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</si>
  <si>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</si>
  <si>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</si>
  <si>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</si>
  <si>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</si>
  <si>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</si>
  <si>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</si>
  <si>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</si>
  <si>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</si>
  <si>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</si>
  <si>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</si>
  <si>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</si>
  <si>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</si>
  <si>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</si>
  <si>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</si>
  <si>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</si>
  <si>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</si>
  <si>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</si>
  <si>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</si>
  <si>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</si>
  <si>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</si>
  <si>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</si>
  <si>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</si>
  <si>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</si>
  <si>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</si>
  <si>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</si>
  <si>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</si>
  <si>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</si>
  <si>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</si>
  <si>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</si>
  <si>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</si>
  <si>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</si>
  <si>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</si>
  <si>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</si>
  <si>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</si>
  <si>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</si>
  <si>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</si>
  <si>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</si>
  <si>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</si>
  <si>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</si>
  <si>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</si>
  <si>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</si>
  <si>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</si>
  <si>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</si>
  <si>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</si>
  <si>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</si>
  <si>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</si>
  <si>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</si>
  <si>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</si>
  <si>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</si>
  <si>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</si>
  <si>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</si>
  <si>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</si>
  <si>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</si>
  <si>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</si>
  <si>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</si>
  <si>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</si>
  <si>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</si>
  <si>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</si>
  <si>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</si>
  <si>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</si>
  <si>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</si>
  <si>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</si>
  <si>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</si>
  <si>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</si>
  <si>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</si>
  <si>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</si>
  <si>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</si>
  <si>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</si>
  <si>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</si>
  <si>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</si>
  <si>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</si>
  <si>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</si>
  <si>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</si>
  <si>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</si>
  <si>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</si>
  <si>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</si>
  <si>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</si>
  <si>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</si>
  <si>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</si>
  <si>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</si>
  <si>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</si>
  <si>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</si>
  <si>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</si>
  <si>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</si>
  <si>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</si>
  <si>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</si>
  <si>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</si>
  <si>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</si>
  <si>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</si>
  <si>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</si>
  <si>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</si>
  <si>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</si>
  <si>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</si>
  <si>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</si>
  <si>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</si>
  <si>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</si>
  <si>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</si>
  <si>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</si>
  <si>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</si>
  <si>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</si>
  <si>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</si>
  <si>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</si>
  <si>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</si>
  <si>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</si>
  <si>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</si>
  <si>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</si>
  <si>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</si>
  <si>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</si>
  <si>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</si>
  <si>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</si>
  <si>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</si>
  <si>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</si>
  <si>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</si>
  <si>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</si>
  <si>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</si>
  <si>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</si>
  <si>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</si>
  <si>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</si>
  <si>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</si>
  <si>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</si>
  <si>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</si>
  <si>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</si>
  <si>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</si>
  <si>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</si>
  <si>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</si>
  <si>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</si>
  <si>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</si>
  <si>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</si>
  <si>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</si>
  <si>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</si>
  <si>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</si>
  <si>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</si>
  <si>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</si>
  <si>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</si>
  <si>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</si>
  <si>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</si>
  <si>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</si>
  <si>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</si>
  <si>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</si>
  <si>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</si>
  <si>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</si>
  <si>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</si>
  <si>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</si>
  <si>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</si>
  <si>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</si>
  <si>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</si>
  <si>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</si>
  <si>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</si>
  <si>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</si>
  <si>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</si>
  <si>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</si>
  <si>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</si>
  <si>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</si>
  <si>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</si>
  <si>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</si>
  <si>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</si>
  <si>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</si>
  <si>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</si>
  <si>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</si>
  <si>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</si>
  <si>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</si>
  <si>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</si>
  <si>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</si>
  <si>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</si>
  <si>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</si>
  <si>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</si>
  <si>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</si>
  <si>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</si>
  <si>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</si>
  <si>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</si>
  <si>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</si>
  <si>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</si>
  <si>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</si>
  <si>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</si>
  <si>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</si>
  <si>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</si>
  <si>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</si>
  <si>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</si>
  <si>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</si>
  <si>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</si>
  <si>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</si>
  <si>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</si>
  <si>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</si>
  <si>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</si>
  <si>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</si>
  <si>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</si>
  <si>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</si>
  <si>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</si>
  <si>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</si>
  <si>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</si>
  <si>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</si>
  <si>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</si>
  <si>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</si>
  <si>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</si>
  <si>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</si>
  <si>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</si>
  <si>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</si>
  <si>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</si>
  <si>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</si>
  <si>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</si>
  <si>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</si>
  <si>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</si>
  <si>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</si>
  <si>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</si>
  <si>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</si>
  <si>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</si>
  <si>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</si>
  <si>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</si>
  <si>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</si>
  <si>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</si>
  <si>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</si>
  <si>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</si>
  <si>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</si>
  <si>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</si>
  <si>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</si>
  <si>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</si>
  <si>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</si>
  <si>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</si>
  <si>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</si>
  <si>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</si>
  <si>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</si>
  <si>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</si>
  <si>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</si>
  <si>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</si>
  <si>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</si>
  <si>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</si>
  <si>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</si>
  <si>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</si>
  <si>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</si>
  <si>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</si>
  <si>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</si>
  <si>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</si>
  <si>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</si>
  <si>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</si>
  <si>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</si>
  <si>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</si>
  <si>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</si>
  <si>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</si>
  <si>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</si>
  <si>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</si>
  <si>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</si>
  <si>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</si>
  <si>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</si>
  <si>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</si>
  <si>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</si>
  <si>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</si>
  <si>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</si>
  <si>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</si>
  <si>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</si>
  <si>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</si>
  <si>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</si>
  <si>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</si>
  <si>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</si>
  <si>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</si>
  <si>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</si>
  <si>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</si>
  <si>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</si>
  <si>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</si>
  <si>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</si>
  <si>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</si>
  <si>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</si>
  <si>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</si>
  <si>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</si>
  <si>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</si>
  <si>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</si>
  <si>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</si>
  <si>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</si>
  <si>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</si>
  <si>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</si>
  <si>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</si>
  <si>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</si>
  <si>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</si>
  <si>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</si>
  <si>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</si>
  <si>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</si>
  <si>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</si>
  <si>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</si>
  <si>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</si>
  <si>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</si>
  <si>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</si>
  <si>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</si>
  <si>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</si>
  <si>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</si>
  <si>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</si>
  <si>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</si>
  <si>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</si>
  <si>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</si>
  <si>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</si>
  <si>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</si>
  <si>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</si>
  <si>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</si>
  <si>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</si>
  <si>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</si>
  <si>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</si>
  <si>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</si>
  <si>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</si>
  <si>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</si>
  <si>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</si>
  <si>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</si>
  <si>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</si>
  <si>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</si>
  <si>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</si>
  <si>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</si>
  <si>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</si>
  <si>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</si>
  <si>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</si>
  <si>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</si>
  <si>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</si>
  <si>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</si>
  <si>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</si>
  <si>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</si>
  <si>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</si>
  <si>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</si>
  <si>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</si>
  <si>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</si>
  <si>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</si>
  <si>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</si>
  <si>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</si>
  <si>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</si>
  <si>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</si>
  <si>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</si>
  <si>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</si>
  <si>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</si>
  <si>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</si>
  <si>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</si>
  <si>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</si>
  <si>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</si>
  <si>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</si>
  <si>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</si>
  <si>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</si>
  <si>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</si>
  <si>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</si>
  <si>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</si>
  <si>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</si>
  <si>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</si>
  <si>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</si>
  <si>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</si>
  <si>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</si>
  <si>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</si>
  <si>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</si>
  <si>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</si>
  <si>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</si>
  <si>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</si>
  <si>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</si>
  <si>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</si>
  <si>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</si>
  <si>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</si>
  <si>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</si>
  <si>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</si>
  <si>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</si>
  <si>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</si>
  <si>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</si>
  <si>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</si>
  <si>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</si>
  <si>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</si>
  <si>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</si>
  <si>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</si>
  <si>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</si>
  <si>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</si>
  <si>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</si>
  <si>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</si>
  <si>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</si>
  <si>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</si>
  <si>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</si>
  <si>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</si>
  <si>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</si>
  <si>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</si>
  <si>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</si>
  <si>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</si>
  <si>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</si>
  <si>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</si>
  <si>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</si>
  <si>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</si>
  <si>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</si>
  <si>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</si>
  <si>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</si>
  <si>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</si>
  <si>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</si>
  <si>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</si>
  <si>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</si>
  <si>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</si>
  <si>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</si>
  <si>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</si>
  <si>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</si>
  <si>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</si>
  <si>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</si>
  <si>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</si>
  <si>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</si>
  <si>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</si>
  <si>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</si>
  <si>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</si>
  <si>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</si>
  <si>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</si>
  <si>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</si>
  <si>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</si>
  <si>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</si>
  <si>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</si>
  <si>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</si>
  <si>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</si>
  <si>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</si>
  <si>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</si>
  <si>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</si>
  <si>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</si>
  <si>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</si>
  <si>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</si>
  <si>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</si>
  <si>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</si>
  <si>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</si>
  <si>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</si>
  <si>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</si>
  <si>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</si>
  <si>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</si>
  <si>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</si>
  <si>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</si>
  <si>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</si>
  <si>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</si>
  <si>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</si>
  <si>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</si>
  <si>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</si>
  <si>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</si>
  <si>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</si>
  <si>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</si>
  <si>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</si>
  <si>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</si>
  <si>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</si>
  <si>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</si>
  <si>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</si>
  <si>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</si>
  <si>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</si>
  <si>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</si>
  <si>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</si>
  <si>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</si>
  <si>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</si>
  <si>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</si>
  <si>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</si>
  <si>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</si>
  <si>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</si>
  <si>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</si>
  <si>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</si>
  <si>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</si>
  <si>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</si>
  <si>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</si>
  <si>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</si>
  <si>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</si>
  <si>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</si>
  <si>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</si>
  <si>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</si>
  <si>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</si>
  <si>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</si>
  <si>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</si>
  <si>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</si>
  <si>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</si>
  <si>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</si>
  <si>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</si>
  <si>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</si>
  <si>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</si>
  <si>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</si>
  <si>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</si>
  <si>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</si>
  <si>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</si>
  <si>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</si>
  <si>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</si>
  <si>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</si>
  <si>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</si>
  <si>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</si>
  <si>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</si>
  <si>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</si>
  <si>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</si>
  <si>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</si>
  <si>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</si>
  <si>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</si>
  <si>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</si>
  <si>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</si>
  <si>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</si>
  <si>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</si>
  <si>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</si>
  <si>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</si>
  <si>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</si>
  <si>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</si>
  <si>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</si>
  <si>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</si>
  <si>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</si>
  <si>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</si>
  <si>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</si>
  <si>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</si>
  <si>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</si>
  <si>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</si>
  <si>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</si>
  <si>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</si>
  <si>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</si>
  <si>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</si>
  <si>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</si>
  <si>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</si>
  <si>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</si>
  <si>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</si>
  <si>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</si>
  <si>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</si>
  <si>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</si>
  <si>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</si>
  <si>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</si>
  <si>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</si>
  <si>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</si>
  <si>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</si>
  <si>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</si>
  <si>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</si>
  <si>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</si>
  <si>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</si>
  <si>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</si>
  <si>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</si>
  <si>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</si>
  <si>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</si>
  <si>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</si>
  <si>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</si>
  <si>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</si>
  <si>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</si>
  <si>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</si>
  <si>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</si>
  <si>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</si>
  <si>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</si>
  <si>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</si>
  <si>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</si>
  <si>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</si>
  <si>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</si>
  <si>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</si>
  <si>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</si>
  <si>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</si>
  <si>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</si>
  <si>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</si>
  <si>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</si>
  <si>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</si>
  <si>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</si>
  <si>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</si>
  <si>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</si>
  <si>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</si>
  <si>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</si>
  <si>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</si>
  <si>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</si>
  <si>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</si>
  <si>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</si>
  <si>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</si>
  <si>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</si>
  <si>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</si>
  <si>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</si>
  <si>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</si>
  <si>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</si>
  <si>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</si>
  <si>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</si>
  <si>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</si>
  <si>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</si>
  <si>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</si>
  <si>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</si>
  <si>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</si>
  <si>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</si>
  <si>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</si>
  <si>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</si>
  <si>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</si>
  <si>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</si>
  <si>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</si>
  <si>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</si>
  <si>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</si>
  <si>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</si>
  <si>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</si>
  <si>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</si>
  <si>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</si>
  <si>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</si>
  <si>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</si>
  <si>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</si>
  <si>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</si>
  <si>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</si>
  <si>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</si>
  <si>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</si>
  <si>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</si>
  <si>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</si>
  <si>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</si>
  <si>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</si>
  <si>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</si>
  <si>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</si>
  <si>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</si>
  <si>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</si>
  <si>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</si>
  <si>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</si>
  <si>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</si>
  <si>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</si>
  <si>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</si>
  <si>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</si>
  <si>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</si>
  <si>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</si>
  <si>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</si>
  <si>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</si>
  <si>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</si>
  <si>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</si>
  <si>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</si>
  <si>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</si>
  <si>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</si>
  <si>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</si>
  <si>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</si>
  <si>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</si>
  <si>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</si>
  <si>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</si>
  <si>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</si>
  <si>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</si>
  <si>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</si>
  <si>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</si>
  <si>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</si>
  <si>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</si>
  <si>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</si>
  <si>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</si>
  <si>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</si>
  <si>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</si>
  <si>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</si>
  <si>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</si>
  <si>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</si>
  <si>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</si>
  <si>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</si>
  <si>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</si>
  <si>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</si>
  <si>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</si>
  <si>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</si>
  <si>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</si>
  <si>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</si>
  <si>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</si>
  <si>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</si>
  <si>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</si>
  <si>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</si>
  <si>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</si>
  <si>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</si>
  <si>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</si>
  <si>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</si>
  <si>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</si>
  <si>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</si>
  <si>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</si>
  <si>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</si>
  <si>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</si>
  <si>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</si>
  <si>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</si>
  <si>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</si>
  <si>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</si>
  <si>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</si>
  <si>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</si>
  <si>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</si>
  <si>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</si>
  <si>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</si>
  <si>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</si>
  <si>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</si>
  <si>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</si>
  <si>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</si>
  <si>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</si>
  <si>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</si>
  <si>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</si>
  <si>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</si>
  <si>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</si>
  <si>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</si>
  <si>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</si>
  <si>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</si>
  <si>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</si>
  <si>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</si>
  <si>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</si>
  <si>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</si>
  <si>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</si>
  <si>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</si>
  <si>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</si>
  <si>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</si>
  <si>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</si>
  <si>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</si>
  <si>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</si>
  <si>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</si>
  <si>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</si>
  <si>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</si>
  <si>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</si>
  <si>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</si>
  <si>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</si>
  <si>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</si>
  <si>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</si>
  <si>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</si>
  <si>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</si>
  <si>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</si>
  <si>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</si>
  <si>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</si>
  <si>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</si>
  <si>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</si>
  <si>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</si>
  <si>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</si>
  <si>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</si>
  <si>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</si>
  <si>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</si>
  <si>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</si>
  <si>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</si>
  <si>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</si>
  <si>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</si>
  <si>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</si>
  <si>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</si>
  <si>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</si>
  <si>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</si>
  <si>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</si>
  <si>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</si>
  <si>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</si>
  <si>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</si>
  <si>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</si>
  <si>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</si>
  <si>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</si>
  <si>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</si>
  <si>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</si>
  <si>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</si>
  <si>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</si>
  <si>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</si>
  <si>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</si>
  <si>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</si>
  <si>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</si>
  <si>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</si>
  <si>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</si>
  <si>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</si>
  <si>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</si>
  <si>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</si>
  <si>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</si>
  <si>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</si>
  <si>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</si>
  <si>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</si>
  <si>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</si>
  <si>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</si>
  <si>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</si>
  <si>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</si>
  <si>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</si>
  <si>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</si>
  <si>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</si>
  <si>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</si>
  <si>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</si>
  <si>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</si>
  <si>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</si>
  <si>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</si>
  <si>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</si>
  <si>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</si>
  <si>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</si>
  <si>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</si>
  <si>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</si>
  <si>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</si>
  <si>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</si>
  <si>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</si>
  <si>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</si>
  <si>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</si>
  <si>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</si>
  <si>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</si>
  <si>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</si>
  <si>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</si>
  <si>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</si>
  <si>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</si>
  <si>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</si>
  <si>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</si>
  <si>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</si>
  <si>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</si>
  <si>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</si>
  <si>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</si>
  <si>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</si>
  <si>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</si>
  <si>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</si>
  <si>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</si>
  <si>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</si>
  <si>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</si>
  <si>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</si>
  <si>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</si>
  <si>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</si>
  <si>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</si>
  <si>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</si>
  <si>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</si>
  <si>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</si>
  <si>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</si>
  <si>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</si>
  <si>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</si>
  <si>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</si>
  <si>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</si>
  <si>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</si>
  <si>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</si>
  <si>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</si>
  <si>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</si>
  <si>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</si>
  <si>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</si>
  <si>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</si>
  <si>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</si>
  <si>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</si>
  <si>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</si>
  <si>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</si>
  <si>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</si>
  <si>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</si>
  <si>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</si>
  <si>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</si>
  <si>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</si>
  <si>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</si>
  <si>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</si>
  <si>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</si>
  <si>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</si>
  <si>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</si>
  <si>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</si>
  <si>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</si>
  <si>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</si>
  <si>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</si>
  <si>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</si>
  <si>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</si>
  <si>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</si>
  <si>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</si>
  <si>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</si>
  <si>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</si>
  <si>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</si>
  <si>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</si>
  <si>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</si>
  <si>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</si>
  <si>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</si>
  <si>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</si>
  <si>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</si>
  <si>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</si>
  <si>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</si>
  <si>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</si>
  <si>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</si>
  <si>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</si>
  <si>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</si>
  <si>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</si>
  <si>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</si>
  <si>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</si>
  <si>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</si>
  <si>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</si>
  <si>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</si>
  <si>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</si>
  <si>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</si>
  <si>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</si>
  <si>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</si>
  <si>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</si>
  <si>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</si>
  <si>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</si>
  <si>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</si>
  <si>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</si>
  <si>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</si>
  <si>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</si>
  <si>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</si>
  <si>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</si>
  <si>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</si>
  <si>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</si>
  <si>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</si>
  <si>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</si>
  <si>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</si>
  <si>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</si>
  <si>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</si>
  <si>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</si>
  <si>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</si>
  <si>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</si>
  <si>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</si>
  <si>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</si>
  <si>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</si>
  <si>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</si>
  <si>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</si>
  <si>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</si>
  <si>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</si>
  <si>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</si>
  <si>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</si>
  <si>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</si>
  <si>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</si>
  <si>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</si>
  <si>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</si>
  <si>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</si>
  <si>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</si>
  <si>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</si>
  <si>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</si>
  <si>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</si>
  <si>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</si>
  <si>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</si>
  <si>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</si>
  <si>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</si>
  <si>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</si>
  <si>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</si>
  <si>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</si>
  <si>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</si>
  <si>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</si>
  <si>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</si>
  <si>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</si>
  <si>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</si>
  <si>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</si>
  <si>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</si>
  <si>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</si>
  <si>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</si>
  <si>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</si>
  <si>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</si>
  <si>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</si>
  <si>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</si>
  <si>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</si>
  <si>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</si>
  <si>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</si>
  <si>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</si>
  <si>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</si>
  <si>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</si>
  <si>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</si>
  <si>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</si>
  <si>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</si>
  <si>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</si>
  <si>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</si>
  <si>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</si>
  <si>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</si>
  <si>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</si>
  <si>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</si>
  <si>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</si>
  <si>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</si>
  <si>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</si>
  <si>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</si>
  <si>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</si>
  <si>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</si>
  <si>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</si>
  <si>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</si>
  <si>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</si>
  <si>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</si>
  <si>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</si>
  <si>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</si>
  <si>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</si>
  <si>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</si>
  <si>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</si>
  <si>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</si>
  <si>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</si>
  <si>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</si>
  <si>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</si>
  <si>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</si>
  <si>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</si>
  <si>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</si>
  <si>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</si>
  <si>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</si>
  <si>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</si>
  <si>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</si>
  <si>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</si>
  <si>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</si>
  <si>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</si>
  <si>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</si>
  <si>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</si>
  <si>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</si>
  <si>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</si>
  <si>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</si>
  <si>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</si>
  <si>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</si>
  <si>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</si>
  <si>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</si>
  <si>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</si>
  <si>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</si>
  <si>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</si>
  <si>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</si>
  <si>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</si>
  <si>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</si>
  <si>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</si>
  <si>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</si>
  <si>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</si>
  <si>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</si>
  <si>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</si>
  <si>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</si>
  <si>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</si>
  <si>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</si>
  <si>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</si>
  <si>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</si>
  <si>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</si>
  <si>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</si>
  <si>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</si>
  <si>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</si>
  <si>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</si>
  <si>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</si>
  <si>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</si>
  <si>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</si>
  <si>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</si>
  <si>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</si>
  <si>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</si>
  <si>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</si>
  <si>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</si>
  <si>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</si>
  <si>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</si>
  <si>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</si>
  <si>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</si>
  <si>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</si>
  <si>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</si>
  <si>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</si>
  <si>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</si>
  <si>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</si>
  <si>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</si>
  <si>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</si>
  <si>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</si>
  <si>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</si>
  <si>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</si>
  <si>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</si>
  <si>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</si>
  <si>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</si>
  <si>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</si>
  <si>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</si>
  <si>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</si>
  <si>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</si>
  <si>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</si>
  <si>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</si>
  <si>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</si>
  <si>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</si>
  <si>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</si>
  <si>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</si>
  <si>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</si>
  <si>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</si>
  <si>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</si>
  <si>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</si>
  <si>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</si>
  <si>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</si>
  <si>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</si>
  <si>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</si>
  <si>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</si>
  <si>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</si>
  <si>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</si>
  <si>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</si>
  <si>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</si>
  <si>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</si>
  <si>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</si>
  <si>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</si>
  <si>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</si>
  <si>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</si>
  <si>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</si>
  <si>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</si>
  <si>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</si>
  <si>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</si>
  <si>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</si>
  <si>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</si>
  <si>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</si>
  <si>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</si>
  <si>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</si>
  <si>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</si>
  <si>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</si>
  <si>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</si>
  <si>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</si>
  <si>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</si>
  <si>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</si>
  <si>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</si>
  <si>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</si>
  <si>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</si>
  <si>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</si>
  <si>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</si>
  <si>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</si>
  <si>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</si>
  <si>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</si>
  <si>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</si>
  <si>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</si>
  <si>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</si>
  <si>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</si>
  <si>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</si>
  <si>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</si>
  <si>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</si>
  <si>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</si>
  <si>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</si>
  <si>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</si>
  <si>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</si>
  <si>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</si>
  <si>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</si>
  <si>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</si>
  <si>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</si>
  <si>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</si>
  <si>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</si>
  <si>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</si>
  <si>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</si>
  <si>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</si>
  <si>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</si>
  <si>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</si>
  <si>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</si>
  <si>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</si>
  <si>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</si>
  <si>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</si>
  <si>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</si>
  <si>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</si>
  <si>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</si>
  <si>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</si>
  <si>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</si>
  <si>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</si>
  <si>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</si>
  <si>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</si>
  <si>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</si>
  <si>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</si>
  <si>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</si>
  <si>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</si>
  <si>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</si>
  <si>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</si>
  <si>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</si>
  <si>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</si>
  <si>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</si>
  <si>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</si>
  <si>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</si>
  <si>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</si>
  <si>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</si>
  <si>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</si>
  <si>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</si>
  <si>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</si>
  <si>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</si>
  <si>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</si>
  <si>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</si>
  <si>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</si>
  <si>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</si>
  <si>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</si>
  <si>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</si>
  <si>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</si>
  <si>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</si>
  <si>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</si>
  <si>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</si>
  <si>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</si>
  <si>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</si>
  <si>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</si>
  <si>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</si>
  <si>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</si>
  <si>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</si>
  <si>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</si>
  <si>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</si>
  <si>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</si>
  <si>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</si>
  <si>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</si>
  <si>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</si>
  <si>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</si>
  <si>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</si>
  <si>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</si>
  <si>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</si>
  <si>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</si>
  <si>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</si>
  <si>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</si>
  <si>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</si>
  <si>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</si>
  <si>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</si>
  <si>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</si>
  <si>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</si>
  <si>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</si>
  <si>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</si>
  <si>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</si>
  <si>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</si>
  <si>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</si>
  <si>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</si>
  <si>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</si>
  <si>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</si>
  <si>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</si>
  <si>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</si>
  <si>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</si>
  <si>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</si>
  <si>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</si>
  <si>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</si>
  <si>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</si>
  <si>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</si>
  <si>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</si>
  <si>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</si>
  <si>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</si>
  <si>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</si>
  <si>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</si>
  <si>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</si>
  <si>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</si>
  <si>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</si>
  <si>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</si>
  <si>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</si>
  <si>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</si>
  <si>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</si>
  <si>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</si>
  <si>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</si>
  <si>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</si>
  <si>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</si>
  <si>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</si>
  <si>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</si>
  <si>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</si>
  <si>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</si>
  <si>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</si>
  <si>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</si>
  <si>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</si>
  <si>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</si>
  <si>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</si>
  <si>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</si>
  <si>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</si>
  <si>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</si>
  <si>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</si>
  <si>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</si>
  <si>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</si>
  <si>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</si>
  <si>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</si>
  <si>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</si>
  <si>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</si>
  <si>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</si>
  <si>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</si>
  <si>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</si>
  <si>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</si>
  <si>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</si>
  <si>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</si>
  <si>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</si>
  <si>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</si>
  <si>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</si>
  <si>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</si>
  <si>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</si>
  <si>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</si>
  <si>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</si>
  <si>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</si>
  <si>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</si>
  <si>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</si>
  <si>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</si>
  <si>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</si>
  <si>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</si>
  <si>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</si>
  <si>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</si>
  <si>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</si>
  <si>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</si>
  <si>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</si>
  <si>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</si>
  <si>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</si>
  <si>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</si>
  <si>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</si>
  <si>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</si>
  <si>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</si>
  <si>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</si>
  <si>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</si>
  <si>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</si>
  <si>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</si>
  <si>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</si>
  <si>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</si>
  <si>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</si>
  <si>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</si>
  <si>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</si>
  <si>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</si>
  <si>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</si>
  <si>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</si>
  <si>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</si>
  <si>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</si>
  <si>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</si>
  <si>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</si>
  <si>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</si>
  <si>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</si>
  <si>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</si>
  <si>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</si>
  <si>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</si>
  <si>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</si>
  <si>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</si>
  <si>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</si>
  <si>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</si>
  <si>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</si>
  <si>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</si>
  <si>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</si>
  <si>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</si>
  <si>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</si>
  <si>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</si>
  <si>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</si>
  <si>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</si>
  <si>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</si>
  <si>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</si>
  <si>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</si>
  <si>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</si>
  <si>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</si>
  <si>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</si>
  <si>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</si>
  <si>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</si>
  <si>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</si>
  <si>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</si>
  <si>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</si>
  <si>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</si>
  <si>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</si>
  <si>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</si>
  <si>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</si>
  <si>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</si>
  <si>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</si>
  <si>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</si>
  <si>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</si>
  <si>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</si>
  <si>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</si>
  <si>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</si>
  <si>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</si>
  <si>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</si>
  <si>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</si>
  <si>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</si>
  <si>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</si>
  <si>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</si>
  <si>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</si>
  <si>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</si>
  <si>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</si>
  <si>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</si>
  <si>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</si>
  <si>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</si>
  <si>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</si>
  <si>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</si>
  <si>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</si>
  <si>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</si>
  <si>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</si>
  <si>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</si>
  <si>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</si>
  <si>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</si>
  <si>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</si>
  <si>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</si>
  <si>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</si>
  <si>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</si>
  <si>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</si>
  <si>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</si>
  <si>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</si>
  <si>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</si>
  <si>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</si>
  <si>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</si>
  <si>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</si>
  <si>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</si>
  <si>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</si>
  <si>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</si>
  <si>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</si>
  <si>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</si>
  <si>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</si>
  <si>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</si>
  <si>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</si>
  <si>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</si>
  <si>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</si>
  <si>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</si>
  <si>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</si>
  <si>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</si>
  <si>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</si>
  <si>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</si>
  <si>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</si>
  <si>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</si>
  <si>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</si>
  <si>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</si>
  <si>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</si>
  <si>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</si>
  <si>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</si>
  <si>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</si>
  <si>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</si>
  <si>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</si>
  <si>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</si>
  <si>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</si>
  <si>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</si>
  <si>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</si>
  <si>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</si>
  <si>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</si>
  <si>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</si>
  <si>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</si>
  <si>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</si>
  <si>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</si>
  <si>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</si>
  <si>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</si>
  <si>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</si>
  <si>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</si>
  <si>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</si>
  <si>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</si>
  <si>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</si>
  <si>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</si>
  <si>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</si>
  <si>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</si>
  <si>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</si>
  <si>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</si>
  <si>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</si>
  <si>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</si>
  <si>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</si>
  <si>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</si>
  <si>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</si>
  <si>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</si>
  <si>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</si>
  <si>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</si>
  <si>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</si>
  <si>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</si>
  <si>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</si>
  <si>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</si>
  <si>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</si>
  <si>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</si>
  <si>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</si>
  <si>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</si>
  <si>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</si>
  <si>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</si>
  <si>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</si>
  <si>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</si>
  <si>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</si>
  <si>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</si>
  <si>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</si>
  <si>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</si>
  <si>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</si>
  <si>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</si>
  <si>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</si>
  <si>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</si>
  <si>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</si>
  <si>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</si>
  <si>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</si>
  <si>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</si>
  <si>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</si>
  <si>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</si>
  <si>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</si>
  <si>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</si>
  <si>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</si>
  <si>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</si>
  <si>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</si>
  <si>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</si>
  <si>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</si>
  <si>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</si>
  <si>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</si>
  <si>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</si>
  <si>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</si>
  <si>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</si>
  <si>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</si>
  <si>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</si>
  <si>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</si>
  <si>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</si>
  <si>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</si>
  <si>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</si>
  <si>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</si>
  <si>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</si>
  <si>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</si>
  <si>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</si>
  <si>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</si>
  <si>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</si>
  <si>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</si>
  <si>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</si>
  <si>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</si>
  <si>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</si>
  <si>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</si>
  <si>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</si>
  <si>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</si>
  <si>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</si>
  <si>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</si>
  <si>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</si>
  <si>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</si>
  <si>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</si>
  <si>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</si>
  <si>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</si>
  <si>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</si>
  <si>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</si>
  <si>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</si>
  <si>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</si>
  <si>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</si>
  <si>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</si>
  <si>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</si>
  <si>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</si>
  <si>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</si>
  <si>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</si>
  <si>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</si>
  <si>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</si>
  <si>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</si>
  <si>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</si>
  <si>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</si>
  <si>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</si>
  <si>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</si>
  <si>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</si>
  <si>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</si>
  <si>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</si>
  <si>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</si>
  <si>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</si>
  <si>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</si>
  <si>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</si>
  <si>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</si>
  <si>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</si>
  <si>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</si>
  <si>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</si>
  <si>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</si>
  <si>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</si>
  <si>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</si>
  <si>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</si>
  <si>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</si>
  <si>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</si>
  <si>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</si>
  <si>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</si>
  <si>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</si>
  <si>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</si>
  <si>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</si>
  <si>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</si>
  <si>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</si>
  <si>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</si>
  <si>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</si>
  <si>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</si>
  <si>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</si>
  <si>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</si>
  <si>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</si>
  <si>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</si>
  <si>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</si>
  <si>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</si>
  <si>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</si>
  <si>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</si>
  <si>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</si>
  <si>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</si>
  <si>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</si>
  <si>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</si>
  <si>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</si>
  <si>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</si>
  <si>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</si>
  <si>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</si>
  <si>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</si>
  <si>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</si>
  <si>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</si>
  <si>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</si>
  <si>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</si>
  <si>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</si>
  <si>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</si>
  <si>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</si>
  <si>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</si>
  <si>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</si>
  <si>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</si>
  <si>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</si>
  <si>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</si>
  <si>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</si>
  <si>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</si>
  <si>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</si>
  <si>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</si>
  <si>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</si>
  <si>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</si>
  <si>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</si>
  <si>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</si>
  <si>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</si>
  <si>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</si>
  <si>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</si>
  <si>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</si>
  <si>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</si>
  <si>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</si>
  <si>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</si>
  <si>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</si>
  <si>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</si>
  <si>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</si>
  <si>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</si>
  <si>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</si>
  <si>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</si>
  <si>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</si>
  <si>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</si>
  <si>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</si>
  <si>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</si>
  <si>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</si>
  <si>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</si>
  <si>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</si>
  <si>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</si>
  <si>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</si>
  <si>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</si>
  <si>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</si>
  <si>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</si>
  <si>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</si>
  <si>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</si>
  <si>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</si>
  <si>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</si>
  <si>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</si>
  <si>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</si>
  <si>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</si>
  <si>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</si>
  <si>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</si>
  <si>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</si>
  <si>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</si>
  <si>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</si>
  <si>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</si>
  <si>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</si>
  <si>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</si>
  <si>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</si>
  <si>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</si>
  <si>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</si>
  <si>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</si>
  <si>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</si>
  <si>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</si>
  <si>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</si>
  <si>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</si>
  <si>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</si>
  <si>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</si>
  <si>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</si>
  <si>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</si>
  <si>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</si>
  <si>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</si>
  <si>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</si>
  <si>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</si>
  <si>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</si>
  <si>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</si>
  <si>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</si>
  <si>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</si>
  <si>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</si>
  <si>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</si>
  <si>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</si>
  <si>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</si>
  <si>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</si>
  <si>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</si>
  <si>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</si>
  <si>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</si>
  <si>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</si>
  <si>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</si>
  <si>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</si>
  <si>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</si>
  <si>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</si>
  <si>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</si>
  <si>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</si>
  <si>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</si>
  <si>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</si>
  <si>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</si>
  <si>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</si>
  <si>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</si>
  <si>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</si>
  <si>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</si>
  <si>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</si>
  <si>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</si>
  <si>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</si>
  <si>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</si>
  <si>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</si>
  <si>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</si>
  <si>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</si>
  <si>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</si>
  <si>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</si>
  <si>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</si>
  <si>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</si>
  <si>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</si>
  <si>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</si>
  <si>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</si>
  <si>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</si>
  <si>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</si>
  <si>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</si>
  <si>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</si>
  <si>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</si>
  <si>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</si>
  <si>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</si>
  <si>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</si>
  <si>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</si>
  <si>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</si>
  <si>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</si>
  <si>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</si>
  <si>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</si>
  <si>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</si>
  <si>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</si>
  <si>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</si>
  <si>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</si>
  <si>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</si>
  <si>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</si>
  <si>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</si>
  <si>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</si>
  <si>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</si>
  <si>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</si>
  <si>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</si>
  <si>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</si>
  <si>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</si>
  <si>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</si>
  <si>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</si>
  <si>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</si>
  <si>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</si>
  <si>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</si>
  <si>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</si>
  <si>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</si>
  <si>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</si>
  <si>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</si>
  <si>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</si>
  <si>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</si>
  <si>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</si>
  <si>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</si>
  <si>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</si>
  <si>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</si>
  <si>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</si>
  <si>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</si>
  <si>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</si>
  <si>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</si>
  <si>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</si>
  <si>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</si>
  <si>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</si>
  <si>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</si>
  <si>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</si>
  <si>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</si>
  <si>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</si>
  <si>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</si>
  <si>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</si>
  <si>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</si>
  <si>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</si>
  <si>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</si>
  <si>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</si>
  <si>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</si>
  <si>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</si>
  <si>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</si>
  <si>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</si>
  <si>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</si>
  <si>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</si>
  <si>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</si>
  <si>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</si>
  <si>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</si>
  <si>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</si>
  <si>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</si>
  <si>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</si>
  <si>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</si>
  <si>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</si>
  <si>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</si>
  <si>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</si>
  <si>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</si>
  <si>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</si>
  <si>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</si>
  <si>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</si>
  <si>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</si>
  <si>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</si>
  <si>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</si>
  <si>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</si>
  <si>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</si>
  <si>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</si>
  <si>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</si>
  <si>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</si>
  <si>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</si>
  <si>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</si>
  <si>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</si>
  <si>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</si>
  <si>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</si>
  <si>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</si>
  <si>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</si>
  <si>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</si>
  <si>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</si>
  <si>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</si>
  <si>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</si>
  <si>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</si>
  <si>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</si>
  <si>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</si>
  <si>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</si>
  <si>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</si>
  <si>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</si>
  <si>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</si>
  <si>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</si>
  <si>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</si>
  <si>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</si>
  <si>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</si>
  <si>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</si>
  <si>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</si>
  <si>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</si>
  <si>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</si>
  <si>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</si>
  <si>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</si>
  <si>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</si>
  <si>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</si>
  <si>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</si>
  <si>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</si>
  <si>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</si>
  <si>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</si>
  <si>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</si>
  <si>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</si>
  <si>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</si>
  <si>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</si>
  <si>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</si>
  <si>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</si>
  <si>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</si>
  <si>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</si>
  <si>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</si>
  <si>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</si>
  <si>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</si>
  <si>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</si>
  <si>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</si>
  <si>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</si>
  <si>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</si>
  <si>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</si>
  <si>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</si>
  <si>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</si>
  <si>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</si>
  <si>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</si>
  <si>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</si>
  <si>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</si>
  <si>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</si>
  <si>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</si>
  <si>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</si>
  <si>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</si>
  <si>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</si>
  <si>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</si>
  <si>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</si>
  <si>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</si>
  <si>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</si>
  <si>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</si>
  <si>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</si>
  <si>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</si>
  <si>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</si>
  <si>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</si>
  <si>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</si>
  <si>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</si>
  <si>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</si>
  <si>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</si>
  <si>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</si>
  <si>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</si>
  <si>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</si>
  <si>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</si>
  <si>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</si>
  <si>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</si>
  <si>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</si>
  <si>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</si>
  <si>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</si>
  <si>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</si>
  <si>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</si>
  <si>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</si>
  <si>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</si>
  <si>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</si>
  <si>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</si>
  <si>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</si>
  <si>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</si>
  <si>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</si>
  <si>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</si>
  <si>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</si>
  <si>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</si>
  <si>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</si>
  <si>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</si>
  <si>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</si>
  <si>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</si>
  <si>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</si>
  <si>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</si>
  <si>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</si>
  <si>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</si>
  <si>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</si>
  <si>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</si>
  <si>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</si>
  <si>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</si>
  <si>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</si>
  <si>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</si>
  <si>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</si>
  <si>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</si>
  <si>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</si>
  <si>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</si>
  <si>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</si>
  <si>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</si>
  <si>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</si>
  <si>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</si>
  <si>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</si>
  <si>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</si>
  <si>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</si>
  <si>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</si>
  <si>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</si>
  <si>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</si>
  <si>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</si>
  <si>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</si>
  <si>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</si>
  <si>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</si>
  <si>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</si>
  <si>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</si>
  <si>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</si>
  <si>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</si>
  <si>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</si>
  <si>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</si>
  <si>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</si>
  <si>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</si>
  <si>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</si>
  <si>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</si>
  <si>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</si>
  <si>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</si>
  <si>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</si>
  <si>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</si>
  <si>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</si>
  <si>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</si>
  <si>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</si>
  <si>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</si>
  <si>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</si>
  <si>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</si>
  <si>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</si>
  <si>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</si>
  <si>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</si>
  <si>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</si>
  <si>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</si>
  <si>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</si>
  <si>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</si>
  <si>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</si>
  <si>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</si>
  <si>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</si>
  <si>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</si>
  <si>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</si>
  <si>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</si>
  <si>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</si>
  <si>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</si>
  <si>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</si>
  <si>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</si>
  <si>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</si>
  <si>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</si>
  <si>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</si>
  <si>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</si>
  <si>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</si>
  <si>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</si>
  <si>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</si>
  <si>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</si>
  <si>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</si>
  <si>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</si>
  <si>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</si>
  <si>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</si>
  <si>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</si>
  <si>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</si>
  <si>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</si>
  <si>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</si>
  <si>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</si>
  <si>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</si>
  <si>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</si>
  <si>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</si>
  <si>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</si>
  <si>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</si>
  <si>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</si>
  <si>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</si>
  <si>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</si>
  <si>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</si>
  <si>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</si>
  <si>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</si>
  <si>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</si>
  <si>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</si>
  <si>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</si>
  <si>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</si>
  <si>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</si>
  <si>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</si>
  <si>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</si>
  <si>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</si>
  <si>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</si>
  <si>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</si>
  <si>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</si>
  <si>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</si>
  <si>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</si>
  <si>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</si>
  <si>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</si>
  <si>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</si>
  <si>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</si>
  <si>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</si>
  <si>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</si>
  <si>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</si>
  <si>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</si>
  <si>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</si>
  <si>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</si>
  <si>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</si>
  <si>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</si>
  <si>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</si>
  <si>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</si>
  <si>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</si>
  <si>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</si>
  <si>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</si>
  <si>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</si>
  <si>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</si>
  <si>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</si>
  <si>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</si>
  <si>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</si>
  <si>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</si>
  <si>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</si>
  <si>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</si>
  <si>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</si>
  <si>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</si>
  <si>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</si>
  <si>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</si>
  <si>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</si>
  <si>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</si>
  <si>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</si>
  <si>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</si>
  <si>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</si>
  <si>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</si>
  <si>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</si>
  <si>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</si>
  <si>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</si>
  <si>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</si>
  <si>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</si>
  <si>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</si>
  <si>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</si>
  <si>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</si>
  <si>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</si>
  <si>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</si>
  <si>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</si>
  <si>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</si>
  <si>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</si>
  <si>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</si>
  <si>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</si>
  <si>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</si>
  <si>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</si>
  <si>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</si>
  <si>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</si>
  <si>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</si>
  <si>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</si>
  <si>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</si>
  <si>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</si>
  <si>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</si>
  <si>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</si>
  <si>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</si>
  <si>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</si>
  <si>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</si>
  <si>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</si>
  <si>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</si>
  <si>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</si>
  <si>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</si>
  <si>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</si>
  <si>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</si>
  <si>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</si>
  <si>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</si>
  <si>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</si>
  <si>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</si>
  <si>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</si>
  <si>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</si>
  <si>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</si>
  <si>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</si>
  <si>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</si>
  <si>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</si>
  <si>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</si>
  <si>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</si>
  <si>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</si>
  <si>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</si>
  <si>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</si>
  <si>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</si>
  <si>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</si>
  <si>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</si>
  <si>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</si>
  <si>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</si>
  <si>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</si>
  <si>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</si>
  <si>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</si>
  <si>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</si>
  <si>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</si>
  <si>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</si>
  <si>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</si>
  <si>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</si>
  <si>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</si>
  <si>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</si>
  <si>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</si>
  <si>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</si>
  <si>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</si>
  <si>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</si>
  <si>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</si>
  <si>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</si>
  <si>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</si>
  <si>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</si>
  <si>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</si>
  <si>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</si>
  <si>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</si>
  <si>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</si>
  <si>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</si>
  <si>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</si>
  <si>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</si>
  <si>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</si>
  <si>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</si>
  <si>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</si>
  <si>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</si>
  <si>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</si>
  <si>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</si>
  <si>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</si>
  <si>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</si>
  <si>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</si>
  <si>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</si>
  <si>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</si>
  <si>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</si>
  <si>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</si>
  <si>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</si>
  <si>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</si>
  <si>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</si>
  <si>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</si>
  <si>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</si>
  <si>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</si>
  <si>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</si>
  <si>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</si>
  <si>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</si>
  <si>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</si>
  <si>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</si>
  <si>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</si>
  <si>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</si>
  <si>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</si>
  <si>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</si>
  <si>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</si>
  <si>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</si>
  <si>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</si>
  <si>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</si>
  <si>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</si>
  <si>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</si>
  <si>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</si>
  <si>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</si>
  <si>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</si>
  <si>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</si>
  <si>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</si>
  <si>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</si>
  <si>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</si>
  <si>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</si>
  <si>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</si>
  <si>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</si>
  <si>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</si>
  <si>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</si>
  <si>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</si>
  <si>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</si>
  <si>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</si>
  <si>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</si>
  <si>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</si>
  <si>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</si>
  <si>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</si>
  <si>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</si>
  <si>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</si>
  <si>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</si>
  <si>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</si>
  <si>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</si>
  <si>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</si>
  <si>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</si>
  <si>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</si>
  <si>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</si>
  <si>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</si>
  <si>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</si>
  <si>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</si>
  <si>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</si>
  <si>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</si>
  <si>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</si>
  <si>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</si>
  <si>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</si>
  <si>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</si>
  <si>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</si>
  <si>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</si>
  <si>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</si>
  <si>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</si>
  <si>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</si>
  <si>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</si>
  <si>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</si>
  <si>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</si>
  <si>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</si>
  <si>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</si>
  <si>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</si>
  <si>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</si>
  <si>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</si>
  <si>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</si>
  <si>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</si>
  <si>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</si>
  <si>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</si>
  <si>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</si>
  <si>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</si>
  <si>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</si>
  <si>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</si>
  <si>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</si>
  <si>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</si>
  <si>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</si>
  <si>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</si>
  <si>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</si>
  <si>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</si>
  <si>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</si>
  <si>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</si>
  <si>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</si>
  <si>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</si>
  <si>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</si>
  <si>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</si>
  <si>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</si>
  <si>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</si>
  <si>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</si>
  <si>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</si>
  <si>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</si>
  <si>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</si>
  <si>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</si>
  <si>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</si>
  <si>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</si>
  <si>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</si>
  <si>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</si>
  <si>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</si>
  <si>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</si>
  <si>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</si>
  <si>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</si>
  <si>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</si>
  <si>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</si>
  <si>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</si>
  <si>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</si>
  <si>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</si>
  <si>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</si>
  <si>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</si>
  <si>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</si>
  <si>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</si>
  <si>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</si>
  <si>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</si>
  <si>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</si>
  <si>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</si>
  <si>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</si>
  <si>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</si>
  <si>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</si>
  <si>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</si>
  <si>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</si>
  <si>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</si>
  <si>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</si>
  <si>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</si>
  <si>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</si>
  <si>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</si>
  <si>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</si>
  <si>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</si>
  <si>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</si>
  <si>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</si>
  <si>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</si>
  <si>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</si>
  <si>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</si>
  <si>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</si>
  <si>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</si>
  <si>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</si>
  <si>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</si>
  <si>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</si>
  <si>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</si>
  <si>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</si>
  <si>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</si>
  <si>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</si>
  <si>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</si>
  <si>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</si>
  <si>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</si>
  <si>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</si>
  <si>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</si>
  <si>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</si>
  <si>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</si>
  <si>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</si>
  <si>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</si>
  <si>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</si>
  <si>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</si>
  <si>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</si>
  <si>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</si>
  <si>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</si>
  <si>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</si>
  <si>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</si>
  <si>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</si>
  <si>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</si>
  <si>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</si>
  <si>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</si>
  <si>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</si>
  <si>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</si>
  <si>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</si>
  <si>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</si>
  <si>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</si>
  <si>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</si>
  <si>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</si>
  <si>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</si>
  <si>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</si>
  <si>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</si>
  <si>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</si>
  <si>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</si>
  <si>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</si>
  <si>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</si>
  <si>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</si>
  <si>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</si>
  <si>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</si>
  <si>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</si>
  <si>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</si>
  <si>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</si>
  <si>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</si>
  <si>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</si>
  <si>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</si>
  <si>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</si>
  <si>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</si>
  <si>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</si>
  <si>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</si>
  <si>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</si>
  <si>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</si>
  <si>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</si>
  <si>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</si>
  <si>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</si>
  <si>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</si>
  <si>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</si>
  <si>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</si>
  <si>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</si>
  <si>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</si>
  <si>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</si>
  <si>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</si>
  <si>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</si>
  <si>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</si>
  <si>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</si>
  <si>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</si>
  <si>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</si>
  <si>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</si>
  <si>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</si>
  <si>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</si>
  <si>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</si>
  <si>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</si>
  <si>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</si>
  <si>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</si>
  <si>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</si>
  <si>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</si>
  <si>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</si>
  <si>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</si>
  <si>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</si>
  <si>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</si>
  <si>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</si>
  <si>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</si>
  <si>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</si>
  <si>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</si>
  <si>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</si>
  <si>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</si>
  <si>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</si>
  <si>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</si>
  <si>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</si>
  <si>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</si>
  <si>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</si>
  <si>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</si>
  <si>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</si>
  <si>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</si>
  <si>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</si>
  <si>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</si>
  <si>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</si>
  <si>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</si>
  <si>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</si>
  <si>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</si>
  <si>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</si>
  <si>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</si>
  <si>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</si>
  <si>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</si>
  <si>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</si>
  <si>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</si>
  <si>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</si>
  <si>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</si>
  <si>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</si>
  <si>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</si>
  <si>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</si>
  <si>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</si>
  <si>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</si>
  <si>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</si>
  <si>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</si>
  <si>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</si>
  <si>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</si>
  <si>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</si>
  <si>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</si>
  <si>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</si>
  <si>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</si>
  <si>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</si>
  <si>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</si>
  <si>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</si>
  <si>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</si>
  <si>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</si>
  <si>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</si>
  <si>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</si>
  <si>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</si>
  <si>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</si>
  <si>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</si>
  <si>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</si>
  <si>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</si>
  <si>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</si>
  <si>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</si>
  <si>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</si>
  <si>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</si>
  <si>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</si>
  <si>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</si>
  <si>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</si>
  <si>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</si>
  <si>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</si>
  <si>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</si>
  <si>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</si>
  <si>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</si>
  <si>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</si>
  <si>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</si>
  <si>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</si>
  <si>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</si>
  <si>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</si>
  <si>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</si>
  <si>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</si>
  <si>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</si>
  <si>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</si>
  <si>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</si>
  <si>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</si>
  <si>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</si>
  <si>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</si>
  <si>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</si>
  <si>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</si>
  <si>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</si>
  <si>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</si>
  <si>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</si>
  <si>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</si>
  <si>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</si>
  <si>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</si>
  <si>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</si>
  <si>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</si>
  <si>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</si>
  <si>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</si>
  <si>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</si>
  <si>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</si>
  <si>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</si>
  <si>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</si>
  <si>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</si>
  <si>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</si>
  <si>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</si>
  <si>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</si>
  <si>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</si>
  <si>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</si>
  <si>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</si>
  <si>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</si>
  <si>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</si>
  <si>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</si>
  <si>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</si>
  <si>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</si>
  <si>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</si>
  <si>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</si>
  <si>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</si>
  <si>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</si>
  <si>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</si>
  <si>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</si>
  <si>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</si>
  <si>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</si>
  <si>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</si>
  <si>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</si>
  <si>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</si>
  <si>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</si>
  <si>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</si>
  <si>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</si>
  <si>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</si>
  <si>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</si>
  <si>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</si>
  <si>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</si>
  <si>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</si>
  <si>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</si>
  <si>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</si>
  <si>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</si>
  <si>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</si>
  <si>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</si>
  <si>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</si>
  <si>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</si>
  <si>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</si>
  <si>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</si>
  <si>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</si>
  <si>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</si>
  <si>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</si>
  <si>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</si>
  <si>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</si>
  <si>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</si>
  <si>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</si>
  <si>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</si>
  <si>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</si>
  <si>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</si>
  <si>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</si>
  <si>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</si>
  <si>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</si>
  <si>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</si>
  <si>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</si>
  <si>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</si>
  <si>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</si>
  <si>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</si>
  <si>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</si>
  <si>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</si>
  <si>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</si>
  <si>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</si>
  <si>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</si>
  <si>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</si>
  <si>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</si>
  <si>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</si>
  <si>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</si>
  <si>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</si>
  <si>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</si>
  <si>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</si>
  <si>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</si>
  <si>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</si>
  <si>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</si>
  <si>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</si>
  <si>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</si>
  <si>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</si>
  <si>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</si>
  <si>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</si>
  <si>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</si>
  <si>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</si>
  <si>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</si>
  <si>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</si>
  <si>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</si>
  <si>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</si>
  <si>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</si>
  <si>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</si>
  <si>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</si>
  <si>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</si>
  <si>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</si>
  <si>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</si>
  <si>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</si>
  <si>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</si>
  <si>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</si>
  <si>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</si>
  <si>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</si>
  <si>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</si>
  <si>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</si>
  <si>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</si>
  <si>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</si>
  <si>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</si>
  <si>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</si>
  <si>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</si>
  <si>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</si>
  <si>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</si>
  <si>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</si>
  <si>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</si>
  <si>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</si>
  <si>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</si>
  <si>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</si>
  <si>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</si>
  <si>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</si>
  <si>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</si>
  <si>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</si>
  <si>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</si>
  <si>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</si>
  <si>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</si>
  <si>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</si>
  <si>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</si>
  <si>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</si>
  <si>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</si>
  <si>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</si>
  <si>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</si>
  <si>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</si>
  <si>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</si>
  <si>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</si>
  <si>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</si>
  <si>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</si>
  <si>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</si>
  <si>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</si>
  <si>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</si>
  <si>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</si>
  <si>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</si>
  <si>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</si>
  <si>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</si>
  <si>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</si>
  <si>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</si>
  <si>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</si>
  <si>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</si>
  <si>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</si>
  <si>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</si>
  <si>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</si>
  <si>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</si>
  <si>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</si>
  <si>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</si>
  <si>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</si>
  <si>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</si>
  <si>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</si>
  <si>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</si>
  <si>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</si>
  <si>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</si>
  <si>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</si>
  <si>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</si>
  <si>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</si>
  <si>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</si>
  <si>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</si>
  <si>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</si>
  <si>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</si>
  <si>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</si>
  <si>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</si>
  <si>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</si>
  <si>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</si>
  <si>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</si>
  <si>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</si>
  <si>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</si>
  <si>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</si>
  <si>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</si>
  <si>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</si>
  <si>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</si>
  <si>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</si>
  <si>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</si>
  <si>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</si>
  <si>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</si>
  <si>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</si>
  <si>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</si>
  <si>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</si>
  <si>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</si>
  <si>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</si>
  <si>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</si>
  <si>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</si>
  <si>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</si>
  <si>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</si>
  <si>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</si>
  <si>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</si>
  <si>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</si>
  <si>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</si>
  <si>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</si>
  <si>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</si>
  <si>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</si>
  <si>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</si>
  <si>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</si>
  <si>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</si>
  <si>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</si>
  <si>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</si>
  <si>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</si>
  <si>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</si>
  <si>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</si>
  <si>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</si>
  <si>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</si>
  <si>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</si>
  <si>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</si>
  <si>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</si>
  <si>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</si>
  <si>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</si>
  <si>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</si>
  <si>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</si>
  <si>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</si>
  <si>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</si>
  <si>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</si>
  <si>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</si>
  <si>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</si>
  <si>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</si>
  <si>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</si>
  <si>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</si>
  <si>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</si>
  <si>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</si>
  <si>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</si>
  <si>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</si>
  <si>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</si>
  <si>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</si>
  <si>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</si>
  <si>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</si>
  <si>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</si>
  <si>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</si>
  <si>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</si>
  <si>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</si>
  <si>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</si>
  <si>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</si>
  <si>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</si>
  <si>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</si>
  <si>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</si>
  <si>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</si>
  <si>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</si>
  <si>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</si>
  <si>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</si>
  <si>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</si>
  <si>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</si>
  <si>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</si>
  <si>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</si>
  <si>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</si>
  <si>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</si>
  <si>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</si>
  <si>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</si>
  <si>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</si>
  <si>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</si>
  <si>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</si>
  <si>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</si>
  <si>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</si>
  <si>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</si>
  <si>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</si>
  <si>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</si>
  <si>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</si>
  <si>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</si>
  <si>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</si>
  <si>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</si>
  <si>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</si>
  <si>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</si>
  <si>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</si>
  <si>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</si>
  <si>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</si>
  <si>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</si>
  <si>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</si>
  <si>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</si>
  <si>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</si>
  <si>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</si>
  <si>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</si>
  <si>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</si>
  <si>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</si>
  <si>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</si>
  <si>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</si>
  <si>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</si>
  <si>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</si>
  <si>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</si>
  <si>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</si>
  <si>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</si>
  <si>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</si>
  <si>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</si>
  <si>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</si>
  <si>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</si>
  <si>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</si>
  <si>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</si>
  <si>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</si>
  <si>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</si>
  <si>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</si>
  <si>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</si>
  <si>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</si>
  <si>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</si>
  <si>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</si>
  <si>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</si>
  <si>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</si>
  <si>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</si>
  <si>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</si>
  <si>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</si>
  <si>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</si>
  <si>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</si>
  <si>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</si>
  <si>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</si>
  <si>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</si>
  <si>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</si>
  <si>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</si>
  <si>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</si>
  <si>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</si>
  <si>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</si>
  <si>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</si>
  <si>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</si>
  <si>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</si>
  <si>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</si>
  <si>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</si>
  <si>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</si>
  <si>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</si>
  <si>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</si>
  <si>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</si>
  <si>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</si>
  <si>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</si>
  <si>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</si>
  <si>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</si>
  <si>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</si>
  <si>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</si>
  <si>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</si>
  <si>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</si>
  <si>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</si>
  <si>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</si>
  <si>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</si>
  <si>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</si>
  <si>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</si>
  <si>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</si>
  <si>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</si>
  <si>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</si>
  <si>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</si>
  <si>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</si>
  <si>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</si>
  <si>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</si>
  <si>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</si>
  <si>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</si>
  <si>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</si>
  <si>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</si>
  <si>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</si>
  <si>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</si>
  <si>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</si>
  <si>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</si>
  <si>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</si>
  <si>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</si>
  <si>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</si>
  <si>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</si>
  <si>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</si>
  <si>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</si>
  <si>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</si>
  <si>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</si>
  <si>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</si>
  <si>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</si>
  <si>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</si>
  <si>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</si>
  <si>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</si>
  <si>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</si>
  <si>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</si>
  <si>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</si>
  <si>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</si>
  <si>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</si>
  <si>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</si>
  <si>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</si>
  <si>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</si>
  <si>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</si>
  <si>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</si>
  <si>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</si>
  <si>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</si>
  <si>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</si>
  <si>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</si>
  <si>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</si>
  <si>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</si>
  <si>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</si>
  <si>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</si>
  <si>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</si>
  <si>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</si>
  <si>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</si>
  <si>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</si>
  <si>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</si>
  <si>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</si>
  <si>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</si>
  <si>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</si>
  <si>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</si>
  <si>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</si>
  <si>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</si>
  <si>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</si>
  <si>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</si>
  <si>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</si>
  <si>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</si>
  <si>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</si>
  <si>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</si>
  <si>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</si>
  <si>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</si>
  <si>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</si>
  <si>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</si>
  <si>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</si>
  <si>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</si>
  <si>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</si>
  <si>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</si>
  <si>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</si>
  <si>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</si>
  <si>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</si>
  <si>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</si>
  <si>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</si>
  <si>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</si>
  <si>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</si>
  <si>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</si>
  <si>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</si>
  <si>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</si>
  <si>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</si>
  <si>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</si>
  <si>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</si>
  <si>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</si>
  <si>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</si>
  <si>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</si>
  <si>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</si>
  <si>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</si>
  <si>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</si>
  <si>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</si>
  <si>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</si>
  <si>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</si>
  <si>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</si>
  <si>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</si>
  <si>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</si>
  <si>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</si>
  <si>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</si>
  <si>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</si>
  <si>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</si>
  <si>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</si>
  <si>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</si>
  <si>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</si>
  <si>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</si>
  <si>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</si>
  <si>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</si>
  <si>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</si>
  <si>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</si>
  <si>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</si>
  <si>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</si>
  <si>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</si>
  <si>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</si>
  <si>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</si>
  <si>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</si>
  <si>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</si>
  <si>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</si>
  <si>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</si>
  <si>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</si>
  <si>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</si>
  <si>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</si>
  <si>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</si>
  <si>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</si>
  <si>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</si>
  <si>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</si>
  <si>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</si>
  <si>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</si>
  <si>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</si>
  <si>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</si>
  <si>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</si>
  <si>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</si>
  <si>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</si>
  <si>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</si>
  <si>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</si>
  <si>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</si>
  <si>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</si>
  <si>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</si>
  <si>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</si>
  <si>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</si>
  <si>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</si>
  <si>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</si>
  <si>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</si>
  <si>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</si>
  <si>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</si>
  <si>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</si>
  <si>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</si>
  <si>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</si>
  <si>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</si>
  <si>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</si>
  <si>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</si>
  <si>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</si>
  <si>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</si>
  <si>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</si>
  <si>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</si>
  <si>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</si>
  <si>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</si>
  <si>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</si>
  <si>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</si>
  <si>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</si>
  <si>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</si>
  <si>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</si>
  <si>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</si>
  <si>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</si>
  <si>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</si>
  <si>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</si>
  <si>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</si>
  <si>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</si>
  <si>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</si>
  <si>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</si>
  <si>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</si>
  <si>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</si>
  <si>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</si>
  <si>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</si>
  <si>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</si>
  <si>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</si>
  <si>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</si>
  <si>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</si>
  <si>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</si>
  <si>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</si>
  <si>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</si>
  <si>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</si>
  <si>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</si>
  <si>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</si>
  <si>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</si>
  <si>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</si>
  <si>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</si>
  <si>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</si>
  <si>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</si>
  <si>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</si>
  <si>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</si>
  <si>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</si>
  <si>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</si>
  <si>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</si>
  <si>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</si>
  <si>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</si>
  <si>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</si>
  <si>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</si>
  <si>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</si>
  <si>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</si>
  <si>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</si>
  <si>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</si>
  <si>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</si>
  <si>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</si>
  <si>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</si>
  <si>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</si>
  <si>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</si>
  <si>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</si>
  <si>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</si>
  <si>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</si>
  <si>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</si>
  <si>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</si>
  <si>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</si>
  <si>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</si>
  <si>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</si>
  <si>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</si>
  <si>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</si>
  <si>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</si>
  <si>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</si>
  <si>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</si>
  <si>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</si>
  <si>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</si>
  <si>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</si>
  <si>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</si>
  <si>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</si>
  <si>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</si>
  <si>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</si>
  <si>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</si>
  <si>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</si>
  <si>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</si>
  <si>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</si>
  <si>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</si>
  <si>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</si>
  <si>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</si>
  <si>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</si>
  <si>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</si>
  <si>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</si>
  <si>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</si>
  <si>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</si>
  <si>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</si>
  <si>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</si>
  <si>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</si>
  <si>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</si>
  <si>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</si>
  <si>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</si>
  <si>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</si>
  <si>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</si>
  <si>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</si>
  <si>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</si>
  <si>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</si>
  <si>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</si>
  <si>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</si>
  <si>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</si>
  <si>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</si>
  <si>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</si>
  <si>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</si>
  <si>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</si>
  <si>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</si>
  <si>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</si>
  <si>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</si>
  <si>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</si>
  <si>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</si>
  <si>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</si>
  <si>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</si>
  <si>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</si>
  <si>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</si>
  <si>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</si>
  <si>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</si>
  <si>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</si>
  <si>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</si>
  <si>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</si>
  <si>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</si>
  <si>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</si>
  <si>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</si>
  <si>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</si>
  <si>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</si>
  <si>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</si>
  <si>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</si>
  <si>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</si>
  <si>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</si>
  <si>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</si>
  <si>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</si>
  <si>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</si>
  <si>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</si>
  <si>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</si>
  <si>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</si>
  <si>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</si>
  <si>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</si>
  <si>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</si>
  <si>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</si>
  <si>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</si>
  <si>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</si>
  <si>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</si>
  <si>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</si>
  <si>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</si>
  <si>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</si>
  <si>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</si>
  <si>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</si>
  <si>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</si>
  <si>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</si>
  <si>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</si>
  <si>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</si>
  <si>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</si>
  <si>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</si>
  <si>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</si>
  <si>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</si>
  <si>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</si>
  <si>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</si>
  <si>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</si>
  <si>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</si>
  <si>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</si>
  <si>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</si>
  <si>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</si>
  <si>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</si>
  <si>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</si>
  <si>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</si>
  <si>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</si>
  <si>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</si>
  <si>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</si>
  <si>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</si>
  <si>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</si>
  <si>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</si>
  <si>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</si>
  <si>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</si>
  <si>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</si>
  <si>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</si>
  <si>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</si>
  <si>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</si>
  <si>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</si>
  <si>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</si>
  <si>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</si>
  <si>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</si>
  <si>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</si>
  <si>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</si>
  <si>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</si>
  <si>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</si>
  <si>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</si>
  <si>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</si>
  <si>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</si>
  <si>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</si>
  <si>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</si>
  <si>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</si>
  <si>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</si>
  <si>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</si>
  <si>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</si>
  <si>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</si>
  <si>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</si>
  <si>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</si>
  <si>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</si>
  <si>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</si>
  <si>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</si>
  <si>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</si>
  <si>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</si>
  <si>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</si>
  <si>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</si>
  <si>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</si>
  <si>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</si>
  <si>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</si>
  <si>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</si>
  <si>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</si>
  <si>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</si>
  <si>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</si>
  <si>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</si>
  <si>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</si>
  <si>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</si>
  <si>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</si>
  <si>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</si>
  <si>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</si>
  <si>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</si>
  <si>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</si>
  <si>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</si>
  <si>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</si>
  <si>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</si>
  <si>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</si>
  <si>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</si>
  <si>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</si>
  <si>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</si>
  <si>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</si>
  <si>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</si>
  <si>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</si>
  <si>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</si>
  <si>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</si>
  <si>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</si>
  <si>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</si>
  <si>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</si>
  <si>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</si>
  <si>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</si>
  <si>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</si>
  <si>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</si>
  <si>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</si>
  <si>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</si>
  <si>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</si>
  <si>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</si>
  <si>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</si>
  <si>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</si>
  <si>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</si>
  <si>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</si>
  <si>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</si>
  <si>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</si>
  <si>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</si>
  <si>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</si>
  <si>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</si>
  <si>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</si>
  <si>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</si>
  <si>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</si>
  <si>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</si>
  <si>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</si>
  <si>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</si>
  <si>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</si>
  <si>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</si>
  <si>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</si>
  <si>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</si>
  <si>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</si>
  <si>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</si>
  <si>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</si>
  <si>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</si>
  <si>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</si>
  <si>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</si>
  <si>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</si>
  <si>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</si>
  <si>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</si>
  <si>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</si>
  <si>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</si>
  <si>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</si>
  <si>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</si>
  <si>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</si>
  <si>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</si>
  <si>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</si>
  <si>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</si>
  <si>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</si>
  <si>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</si>
  <si>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</si>
  <si>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</si>
  <si>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</si>
  <si>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</si>
  <si>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</si>
  <si>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</si>
  <si>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</si>
  <si>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</si>
  <si>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</si>
  <si>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</si>
  <si>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</si>
  <si>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</si>
  <si>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</si>
  <si>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</si>
  <si>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</si>
  <si>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</si>
  <si>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</si>
  <si>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</si>
  <si>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</si>
  <si>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</si>
  <si>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</si>
  <si>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</si>
  <si>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</si>
  <si>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</si>
  <si>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</si>
  <si>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</si>
  <si>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</si>
  <si>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</si>
  <si>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</si>
  <si>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</si>
  <si>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</si>
  <si>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</si>
  <si>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</si>
  <si>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</si>
  <si>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</si>
  <si>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</si>
  <si>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</si>
  <si>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</si>
  <si>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</si>
  <si>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</si>
  <si>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</si>
  <si>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</si>
  <si>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</si>
  <si>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</si>
  <si>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</si>
  <si>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</si>
  <si>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</si>
  <si>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</si>
  <si>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</si>
  <si>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</si>
  <si>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</si>
  <si>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</si>
  <si>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</si>
  <si>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</si>
  <si>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</si>
  <si>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</si>
  <si>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</si>
  <si>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</si>
  <si>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</si>
  <si>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</si>
  <si>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</si>
  <si>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</si>
  <si>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</si>
  <si>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</si>
  <si>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</si>
  <si>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</si>
  <si>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</si>
  <si>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</si>
  <si>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</si>
  <si>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</si>
  <si>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</si>
  <si>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</si>
  <si>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</si>
  <si>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</si>
  <si>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</si>
  <si>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</si>
  <si>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</si>
  <si>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</si>
  <si>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</si>
  <si>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</si>
  <si>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</si>
  <si>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</si>
  <si>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</si>
  <si>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</si>
  <si>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</si>
  <si>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</si>
  <si>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</si>
  <si>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</si>
  <si>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</si>
  <si>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</si>
  <si>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</si>
  <si>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</si>
  <si>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</si>
  <si>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</si>
  <si>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</si>
  <si>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</si>
  <si>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</si>
  <si>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</si>
  <si>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</si>
  <si>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</si>
  <si>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</si>
  <si>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</si>
  <si>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</si>
  <si>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</si>
  <si>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</si>
  <si>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</si>
  <si>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</si>
  <si>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</si>
  <si>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</si>
  <si>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</si>
  <si>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</si>
  <si>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</si>
  <si>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</si>
  <si>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</si>
  <si>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</si>
  <si>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</si>
  <si>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</si>
  <si>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</si>
  <si>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</si>
  <si>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</si>
  <si>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</si>
  <si>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</si>
  <si>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</si>
  <si>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</si>
  <si>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</si>
  <si>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</si>
  <si>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</si>
  <si>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</si>
  <si>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</si>
  <si>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</si>
  <si>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</si>
  <si>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</si>
  <si>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</si>
  <si>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</si>
  <si>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</si>
  <si>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</si>
  <si>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</si>
  <si>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</si>
  <si>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</si>
  <si>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</si>
  <si>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</si>
  <si>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</si>
  <si>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</si>
  <si>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</si>
  <si>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</si>
  <si>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</si>
  <si>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</si>
  <si>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</si>
  <si>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</si>
  <si>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</si>
  <si>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</si>
  <si>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</si>
  <si>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</si>
  <si>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</si>
  <si>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</si>
  <si>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</si>
  <si>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</si>
  <si>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</si>
  <si>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</si>
  <si>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</si>
  <si>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</si>
  <si>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</si>
  <si>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</si>
  <si>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</si>
  <si>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</si>
  <si>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</si>
  <si>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</si>
  <si>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</si>
  <si>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</si>
  <si>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</si>
  <si>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</si>
  <si>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</si>
  <si>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</si>
  <si>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</si>
  <si>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</si>
  <si>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</si>
  <si>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</si>
  <si>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</si>
  <si>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</si>
  <si>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</si>
  <si>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</si>
  <si>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</si>
  <si>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</si>
  <si>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</si>
  <si>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</si>
  <si>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</si>
  <si>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</si>
  <si>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</si>
  <si>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</si>
  <si>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</si>
  <si>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</si>
  <si>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</si>
  <si>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</si>
  <si>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</si>
  <si>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</si>
  <si>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</si>
  <si>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</si>
  <si>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</si>
  <si>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</si>
  <si>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</si>
  <si>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</si>
  <si>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</si>
  <si>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</si>
  <si>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</si>
  <si>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</si>
  <si>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</si>
  <si>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</si>
  <si>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</si>
  <si>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</si>
  <si>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</si>
  <si>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</si>
  <si>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</si>
  <si>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</si>
  <si>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</si>
  <si>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</si>
  <si>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</si>
  <si>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</si>
  <si>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</si>
  <si>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</si>
  <si>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</si>
  <si>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</si>
  <si>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</si>
  <si>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</si>
  <si>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</si>
  <si>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</si>
  <si>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</si>
  <si>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</si>
  <si>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</si>
  <si>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</si>
  <si>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</si>
  <si>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</si>
  <si>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</si>
  <si>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</si>
  <si>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</si>
  <si>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</si>
  <si>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</si>
  <si>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</si>
  <si>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</si>
  <si>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</si>
  <si>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</si>
  <si>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</si>
  <si>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</si>
  <si>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</si>
  <si>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</si>
  <si>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</si>
  <si>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</si>
  <si>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</si>
  <si>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</si>
  <si>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</si>
  <si>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</si>
  <si>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</si>
  <si>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</si>
  <si>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</si>
  <si>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</si>
  <si>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</si>
  <si>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</si>
  <si>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</si>
  <si>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</si>
  <si>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</si>
  <si>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</si>
  <si>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</si>
  <si>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</si>
  <si>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</si>
  <si>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</si>
  <si>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</si>
  <si>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</si>
  <si>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</si>
  <si>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</si>
  <si>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</si>
  <si>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</si>
  <si>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</si>
  <si>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</si>
  <si>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</si>
  <si>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</si>
  <si>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</si>
  <si>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</si>
  <si>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</si>
  <si>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</si>
  <si>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</si>
  <si>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</si>
  <si>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</si>
  <si>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</si>
  <si>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</si>
  <si>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</si>
  <si>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</si>
  <si>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</si>
  <si>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</si>
  <si>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</si>
  <si>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</si>
  <si>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</si>
  <si>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</si>
  <si>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</si>
  <si>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</si>
  <si>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</si>
  <si>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</si>
  <si>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</si>
  <si>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</si>
  <si>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</si>
  <si>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</si>
  <si>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</si>
  <si>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</si>
  <si>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</si>
  <si>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</si>
  <si>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</si>
  <si>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</si>
  <si>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</si>
  <si>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</si>
  <si>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</si>
  <si>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</si>
  <si>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</si>
  <si>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</si>
  <si>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</si>
  <si>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</si>
  <si>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</si>
  <si>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</si>
  <si>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</si>
  <si>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</si>
  <si>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</si>
  <si>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</si>
  <si>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</si>
  <si>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</si>
  <si>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</si>
  <si>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</si>
  <si>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</si>
  <si>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</si>
  <si>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</si>
  <si>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</si>
  <si>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</si>
  <si>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</si>
  <si>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</si>
  <si>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</si>
  <si>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</si>
  <si>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</si>
  <si>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</si>
  <si>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</si>
  <si>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</si>
  <si>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</si>
  <si>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</si>
  <si>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</si>
  <si>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</si>
  <si>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</si>
  <si>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</si>
  <si>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</si>
  <si>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</si>
  <si>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</si>
  <si>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</si>
  <si>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</si>
  <si>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</si>
  <si>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</si>
  <si>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</si>
  <si>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</si>
  <si>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</si>
  <si>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</si>
  <si>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</si>
  <si>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</si>
  <si>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</si>
  <si>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</si>
  <si>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</si>
  <si>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</si>
  <si>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</si>
  <si>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</si>
  <si>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</si>
  <si>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</si>
  <si>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</si>
  <si>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</si>
  <si>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</si>
  <si>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</si>
  <si>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</si>
  <si>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</si>
  <si>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</si>
  <si>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</si>
  <si>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</si>
  <si>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</si>
  <si>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</si>
  <si>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</si>
  <si>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</si>
  <si>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</si>
  <si>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</si>
  <si>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</si>
  <si>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</si>
  <si>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</si>
  <si>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</si>
  <si>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</si>
  <si>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</si>
  <si>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</si>
  <si>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</si>
  <si>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</si>
  <si>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</si>
  <si>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</si>
  <si>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</si>
  <si>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</si>
  <si>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</si>
  <si>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</si>
  <si>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</si>
  <si>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</si>
  <si>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</si>
  <si>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</si>
  <si>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</si>
  <si>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</si>
  <si>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</si>
  <si>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</si>
  <si>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</si>
  <si>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</si>
  <si>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</si>
  <si>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</si>
  <si>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</si>
  <si>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</si>
  <si>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</si>
  <si>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</si>
  <si>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</si>
  <si>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</si>
  <si>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</si>
  <si>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</si>
  <si>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</si>
  <si>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</si>
  <si>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</si>
  <si>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</si>
  <si>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</si>
  <si>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</si>
  <si>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</si>
  <si>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</si>
  <si>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</si>
  <si>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</si>
  <si>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</si>
  <si>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</si>
  <si>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</si>
  <si>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</si>
  <si>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</si>
  <si>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</si>
  <si>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</si>
  <si>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</si>
  <si>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</si>
  <si>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</si>
  <si>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</si>
  <si>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</si>
  <si>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</si>
  <si>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</si>
  <si>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</si>
  <si>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</si>
  <si>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</si>
  <si>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</si>
  <si>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</si>
  <si>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</si>
  <si>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</si>
  <si>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</si>
  <si>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</si>
  <si>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</si>
  <si>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</si>
  <si>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</si>
  <si>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</si>
  <si>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</si>
  <si>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</si>
  <si>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</si>
  <si>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</si>
  <si>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</si>
  <si>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</si>
  <si>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</si>
  <si>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</si>
  <si>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</si>
  <si>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</si>
  <si>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</si>
  <si>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</si>
  <si>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</si>
  <si>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</si>
  <si>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</si>
  <si>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</si>
  <si>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</si>
  <si>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</si>
  <si>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</si>
  <si>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</si>
  <si>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</si>
  <si>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</si>
  <si>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</si>
  <si>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</si>
  <si>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</si>
  <si>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</si>
  <si>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</si>
  <si>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</si>
  <si>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</si>
  <si>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</si>
  <si>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</si>
  <si>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</si>
  <si>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</si>
  <si>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</si>
  <si>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</si>
  <si>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</si>
  <si>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</si>
  <si>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</si>
  <si>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</si>
  <si>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</si>
  <si>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</si>
  <si>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</si>
  <si>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</si>
  <si>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</si>
  <si>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</si>
  <si>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</si>
  <si>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</si>
  <si>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</si>
  <si>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</si>
  <si>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</si>
  <si>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</si>
  <si>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</si>
  <si>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</si>
  <si>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</si>
  <si>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</si>
  <si>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</si>
  <si>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</si>
  <si>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</si>
  <si>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</si>
  <si>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</si>
  <si>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</si>
  <si>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</si>
  <si>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</si>
  <si>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</si>
  <si>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</si>
  <si>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</si>
  <si>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</si>
  <si>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</si>
  <si>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</si>
  <si>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</si>
  <si>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</si>
  <si>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</si>
  <si>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</si>
  <si>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</si>
  <si>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</si>
  <si>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</si>
  <si>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</si>
  <si>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</si>
  <si>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</si>
  <si>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</si>
  <si>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</si>
  <si>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</si>
  <si>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</si>
  <si>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</si>
  <si>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</si>
  <si>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</si>
  <si>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</si>
  <si>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</si>
  <si>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</si>
  <si>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</si>
  <si>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</si>
  <si>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</si>
  <si>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</si>
  <si>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</si>
  <si>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</si>
  <si>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</si>
  <si>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</si>
  <si>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</si>
  <si>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</si>
  <si>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</si>
  <si>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</si>
  <si>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</si>
  <si>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</si>
  <si>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</si>
  <si>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</si>
  <si>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</si>
  <si>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</si>
  <si>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</si>
  <si>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</si>
  <si>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</si>
  <si>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</si>
  <si>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</si>
  <si>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</si>
  <si>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</si>
  <si>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</si>
  <si>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</si>
  <si>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</si>
  <si>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</si>
  <si>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</si>
  <si>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</si>
  <si>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</si>
  <si>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</si>
  <si>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</si>
  <si>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</si>
  <si>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</si>
  <si>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</si>
  <si>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</si>
  <si>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</si>
  <si>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</si>
  <si>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</si>
  <si>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</si>
  <si>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</si>
  <si>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</si>
  <si>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</si>
  <si>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</si>
  <si>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</si>
  <si>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</si>
  <si>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</si>
  <si>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</si>
  <si>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</si>
  <si>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</si>
  <si>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</si>
  <si>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</si>
  <si>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</si>
  <si>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</si>
  <si>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</si>
  <si>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</si>
  <si>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</si>
  <si>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</si>
  <si>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</si>
  <si>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</si>
  <si>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</si>
  <si>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</si>
  <si>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</si>
  <si>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</si>
  <si>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</si>
  <si>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</si>
  <si>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</si>
  <si>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</si>
  <si>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</si>
  <si>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</si>
  <si>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</si>
  <si>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</si>
  <si>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</si>
  <si>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</si>
  <si>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</si>
  <si>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</si>
  <si>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</si>
  <si>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</si>
  <si>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</si>
  <si>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</si>
  <si>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</si>
  <si>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</si>
  <si>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</si>
  <si>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</si>
  <si>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</si>
  <si>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</si>
  <si>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</si>
  <si>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</si>
  <si>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</si>
  <si>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</si>
  <si>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</si>
  <si>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</si>
  <si>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</si>
  <si>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</si>
  <si>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</si>
  <si>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</si>
  <si>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</si>
  <si>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</si>
  <si>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</si>
  <si>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</si>
  <si>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</si>
  <si>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</si>
  <si>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</si>
  <si>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</si>
  <si>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</si>
  <si>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</si>
  <si>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</si>
  <si>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</si>
  <si>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</si>
  <si>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</si>
  <si>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</si>
  <si>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</si>
  <si>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</si>
  <si>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</si>
  <si>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</si>
  <si>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</si>
  <si>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</si>
  <si>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</si>
  <si>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</si>
  <si>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</si>
  <si>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</si>
  <si>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</si>
  <si>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</si>
  <si>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</si>
  <si>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</si>
  <si>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</si>
  <si>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</si>
  <si>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</si>
  <si>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</si>
  <si>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</si>
  <si>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</si>
  <si>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</si>
  <si>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</si>
  <si>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</si>
  <si>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</si>
  <si>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</si>
  <si>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</si>
  <si>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</si>
  <si>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</si>
  <si>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</si>
  <si>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</si>
  <si>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</si>
  <si>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</si>
  <si>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</si>
  <si>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</si>
  <si>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</si>
  <si>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</si>
  <si>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</si>
  <si>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</si>
  <si>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</si>
  <si>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</si>
  <si>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</si>
  <si>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</si>
  <si>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</si>
  <si>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</si>
  <si>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</si>
  <si>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</si>
  <si>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</si>
  <si>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</si>
  <si>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</si>
  <si>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</si>
  <si>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</si>
  <si>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</si>
  <si>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</si>
  <si>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</si>
  <si>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</si>
  <si>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</si>
  <si>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</si>
  <si>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</si>
  <si>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</si>
  <si>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</si>
  <si>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</si>
  <si>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</si>
  <si>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</si>
  <si>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</si>
  <si>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</si>
  <si>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</si>
  <si>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</si>
  <si>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</si>
  <si>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</si>
  <si>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</si>
  <si>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</si>
  <si>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</si>
  <si>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</si>
  <si>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</si>
  <si>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</si>
  <si>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</si>
  <si>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</si>
  <si>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</si>
  <si>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</si>
  <si>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</si>
  <si>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</si>
  <si>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</si>
  <si>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</si>
  <si>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</si>
  <si>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</si>
  <si>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</si>
  <si>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</si>
  <si>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</si>
  <si>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</si>
  <si>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</si>
  <si>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</si>
  <si>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</si>
  <si>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</si>
  <si>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</si>
  <si>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</si>
  <si>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</si>
  <si>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</si>
  <si>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</si>
  <si>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</si>
  <si>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</si>
  <si>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</si>
  <si>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</si>
  <si>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</si>
  <si>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</si>
  <si>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</si>
  <si>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</si>
  <si>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</si>
  <si>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</si>
  <si>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</si>
  <si>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</si>
  <si>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</si>
  <si>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</si>
  <si>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</si>
  <si>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</si>
  <si>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</si>
  <si>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</si>
  <si>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</si>
  <si>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</si>
  <si>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</si>
  <si>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</si>
  <si>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</si>
  <si>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</si>
  <si>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</si>
  <si>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</si>
  <si>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</si>
  <si>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</si>
  <si>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</si>
  <si>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</si>
  <si>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</si>
  <si>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</si>
  <si>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</si>
  <si>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</si>
  <si>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</si>
  <si>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</si>
  <si>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</si>
  <si>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</si>
  <si>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</si>
  <si>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</si>
  <si>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</si>
  <si>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</si>
  <si>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</si>
  <si>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</si>
  <si>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</si>
  <si>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</si>
  <si>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</si>
  <si>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</si>
  <si>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</si>
  <si>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</si>
  <si>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</si>
  <si>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</si>
  <si>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</si>
  <si>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</si>
  <si>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</si>
  <si>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</si>
  <si>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</si>
  <si>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</si>
  <si>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</si>
  <si>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</si>
  <si>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</si>
  <si>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</si>
  <si>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</si>
  <si>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</si>
  <si>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</si>
  <si>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</si>
  <si>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</si>
  <si>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</si>
  <si>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</si>
  <si>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</si>
  <si>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</si>
  <si>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</si>
  <si>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</si>
  <si>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</si>
  <si>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</si>
  <si>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</si>
  <si>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</si>
  <si>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</si>
  <si>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</si>
  <si>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</si>
  <si>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</si>
  <si>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</si>
  <si>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</si>
  <si>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</si>
  <si>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</si>
  <si>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</si>
  <si>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</si>
  <si>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</si>
  <si>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</si>
  <si>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</si>
  <si>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</si>
  <si>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</si>
  <si>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</si>
  <si>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</si>
  <si>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</si>
  <si>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</si>
  <si>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</si>
  <si>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</si>
  <si>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</si>
  <si>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</si>
  <si>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</si>
  <si>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</si>
  <si>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</si>
  <si>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</si>
  <si>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</si>
  <si>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</si>
  <si>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</si>
  <si>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</si>
  <si>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</si>
  <si>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</si>
  <si>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</si>
  <si>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</si>
  <si>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</si>
  <si>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</si>
  <si>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</si>
  <si>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</si>
  <si>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</si>
  <si>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</si>
  <si>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</si>
  <si>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</si>
  <si>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</si>
  <si>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</si>
  <si>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</si>
  <si>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</si>
  <si>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</si>
  <si>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</si>
  <si>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</si>
  <si>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</si>
  <si>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</si>
  <si>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</si>
  <si>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</si>
  <si>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</si>
  <si>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</si>
  <si>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</si>
  <si>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</si>
  <si>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</si>
  <si>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</si>
  <si>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</si>
  <si>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</si>
  <si>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</si>
  <si>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</si>
  <si>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</si>
  <si>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</si>
  <si>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</si>
  <si>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</si>
  <si>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</si>
  <si>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</si>
  <si>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</si>
  <si>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</si>
  <si>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</si>
  <si>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</si>
  <si>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</si>
  <si>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</si>
  <si>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</si>
  <si>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</si>
  <si>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</si>
  <si>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</si>
  <si>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</si>
  <si>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</si>
  <si>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</si>
  <si>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</si>
  <si>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</si>
  <si>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</si>
  <si>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</si>
  <si>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</si>
  <si>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</si>
  <si>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</si>
  <si>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</si>
  <si>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</si>
  <si>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</si>
  <si>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</si>
  <si>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</si>
  <si>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</si>
  <si>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</si>
  <si>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</si>
  <si>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</si>
  <si>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</si>
  <si>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</si>
  <si>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</si>
  <si>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</si>
  <si>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</si>
  <si>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</si>
  <si>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</si>
  <si>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</si>
  <si>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</si>
  <si>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</si>
  <si>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</si>
  <si>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</si>
  <si>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</si>
  <si>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</si>
  <si>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</si>
  <si>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</si>
  <si>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</si>
  <si>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</si>
  <si>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</si>
  <si>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</si>
  <si>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</si>
  <si>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</si>
  <si>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</si>
  <si>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</si>
  <si>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</si>
  <si>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</si>
  <si>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</si>
  <si>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</si>
  <si>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</si>
  <si>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</si>
  <si>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</si>
  <si>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</si>
  <si>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</si>
  <si>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</si>
  <si>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</si>
  <si>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</si>
  <si>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</si>
  <si>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</si>
  <si>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</si>
  <si>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</si>
  <si>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</si>
  <si>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</si>
  <si>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</si>
  <si>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</si>
  <si>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</si>
  <si>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</si>
  <si>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</si>
  <si>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</si>
  <si>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</si>
  <si>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</si>
  <si>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</si>
  <si>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</si>
  <si>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</si>
  <si>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</si>
  <si>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</si>
  <si>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</si>
  <si>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</si>
  <si>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</si>
  <si>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</si>
  <si>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</si>
  <si>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</si>
  <si>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</si>
  <si>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</si>
  <si>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</si>
  <si>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</si>
  <si>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</si>
  <si>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</si>
  <si>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</si>
  <si>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</si>
  <si>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</si>
  <si>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</si>
  <si>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</si>
  <si>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</si>
  <si>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</si>
  <si>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</si>
  <si>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</si>
  <si>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</si>
  <si>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</si>
  <si>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</si>
  <si>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</si>
  <si>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</si>
  <si>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</si>
  <si>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</si>
  <si>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</si>
  <si>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</si>
  <si>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</si>
  <si>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</si>
  <si>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</si>
  <si>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</si>
  <si>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</si>
  <si>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</si>
  <si>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</si>
  <si>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</si>
  <si>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</si>
  <si>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</si>
  <si>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</si>
  <si>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</si>
  <si>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</si>
  <si>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</si>
  <si>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</si>
  <si>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</si>
  <si>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</si>
  <si>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</si>
  <si>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</si>
  <si>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</si>
  <si>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</si>
  <si>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</si>
  <si>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</si>
  <si>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</si>
  <si>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</si>
  <si>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</si>
  <si>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</si>
  <si>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</si>
  <si>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</si>
  <si>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</si>
  <si>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</si>
  <si>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</si>
  <si>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</si>
  <si>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</si>
  <si>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</si>
  <si>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</si>
  <si>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</si>
  <si>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</si>
  <si>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</si>
  <si>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</si>
  <si>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</si>
  <si>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</si>
  <si>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</si>
  <si>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</si>
  <si>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</si>
  <si>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</si>
  <si>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</si>
  <si>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</si>
  <si>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</si>
  <si>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</si>
  <si>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</si>
  <si>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</si>
  <si>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</si>
  <si>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</si>
  <si>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</si>
  <si>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</si>
  <si>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</si>
  <si>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</si>
  <si>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</si>
  <si>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</si>
  <si>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</si>
  <si>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</si>
  <si>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</si>
  <si>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</si>
  <si>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</si>
  <si>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</si>
  <si>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</si>
  <si>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</si>
  <si>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</si>
  <si>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</si>
  <si>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</si>
  <si>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</si>
  <si>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</si>
  <si>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</si>
  <si>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</si>
  <si>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</si>
  <si>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</si>
  <si>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</si>
  <si>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</si>
  <si>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</si>
  <si>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</si>
  <si>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</si>
  <si>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</si>
  <si>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</si>
  <si>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</si>
  <si>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</si>
  <si>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</si>
  <si>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</si>
  <si>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</si>
  <si>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</si>
  <si>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</si>
  <si>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</si>
  <si>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</si>
  <si>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</si>
  <si>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</si>
  <si>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</si>
  <si>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</si>
  <si>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</si>
  <si>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</si>
  <si>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</si>
  <si>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</si>
  <si>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</si>
  <si>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</si>
  <si>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</si>
  <si>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</si>
  <si>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</si>
  <si>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</si>
  <si>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</si>
  <si>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</si>
  <si>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</si>
  <si>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</si>
  <si>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</si>
  <si>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</si>
  <si>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</si>
  <si>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</si>
  <si>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</si>
  <si>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</si>
  <si>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</si>
  <si>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</si>
  <si>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</si>
  <si>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</si>
  <si>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</si>
  <si>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</si>
  <si>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</si>
  <si>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</si>
  <si>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</si>
  <si>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</si>
  <si>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</si>
  <si>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</si>
  <si>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</si>
  <si>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</si>
  <si>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</si>
  <si>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</si>
  <si>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</si>
  <si>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</si>
  <si>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</si>
  <si>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</si>
  <si>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</si>
  <si>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</si>
  <si>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</si>
  <si>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</si>
  <si>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</si>
  <si>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</si>
  <si>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</si>
  <si>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</si>
  <si>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</si>
  <si>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</si>
  <si>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</si>
  <si>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</si>
  <si>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</si>
  <si>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</si>
  <si>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</si>
  <si>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</si>
  <si>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</si>
  <si>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</si>
  <si>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</si>
  <si>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</si>
  <si>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</si>
  <si>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</si>
  <si>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</si>
  <si>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</si>
  <si>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</si>
  <si>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</si>
  <si>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</si>
  <si>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</si>
  <si>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</si>
  <si>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</si>
  <si>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</si>
  <si>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</si>
  <si>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</si>
  <si>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</si>
  <si>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</si>
  <si>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</si>
  <si>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</si>
  <si>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</si>
  <si>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</si>
  <si>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</si>
  <si>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</si>
  <si>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</si>
  <si>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</si>
  <si>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</si>
  <si>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</si>
  <si>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</si>
  <si>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</si>
  <si>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</si>
  <si>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</si>
  <si>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</si>
  <si>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</si>
  <si>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</si>
  <si>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</si>
  <si>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</si>
  <si>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</si>
  <si>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</si>
  <si>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</si>
  <si>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</si>
  <si>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</si>
  <si>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</si>
  <si>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</si>
  <si>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</si>
  <si>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</si>
  <si>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</si>
  <si>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</si>
  <si>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</si>
  <si>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</si>
  <si>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</si>
  <si>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</si>
  <si>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</si>
  <si>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</si>
  <si>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</si>
  <si>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</si>
  <si>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</si>
  <si>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</si>
  <si>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</si>
  <si>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</si>
  <si>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</si>
  <si>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</si>
  <si>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</si>
  <si>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</si>
  <si>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</si>
  <si>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</si>
  <si>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</si>
  <si>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</si>
  <si>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</si>
  <si>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</si>
  <si>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</si>
  <si>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</si>
  <si>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</si>
  <si>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</si>
  <si>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</si>
  <si>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</si>
  <si>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</si>
  <si>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</si>
  <si>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</si>
  <si>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</si>
  <si>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</si>
  <si>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</si>
  <si>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</si>
  <si>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</si>
  <si>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</si>
  <si>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</si>
  <si>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</si>
  <si>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</si>
  <si>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</si>
  <si>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</si>
  <si>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</si>
  <si>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</si>
  <si>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</si>
  <si>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</si>
  <si>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</si>
  <si>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</si>
  <si>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</si>
  <si>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</si>
  <si>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</si>
  <si>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</si>
  <si>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</si>
  <si>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</si>
  <si>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</si>
  <si>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</si>
  <si>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</si>
  <si>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</si>
  <si>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</si>
  <si>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</si>
  <si>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</si>
  <si>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</si>
  <si>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</si>
  <si>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</si>
  <si>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</si>
  <si>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</si>
  <si>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</si>
  <si>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</si>
  <si>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</si>
  <si>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</si>
  <si>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</si>
  <si>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</si>
  <si>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</si>
  <si>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</si>
  <si>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</si>
  <si>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</si>
  <si>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</si>
  <si>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</si>
  <si>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</si>
  <si>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</si>
  <si>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</si>
  <si>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</si>
  <si>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</si>
  <si>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</si>
  <si>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</si>
  <si>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</si>
  <si>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</si>
  <si>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</si>
  <si>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</si>
  <si>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</si>
  <si>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</si>
  <si>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</si>
  <si>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</si>
  <si>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</si>
  <si>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</si>
  <si>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</si>
  <si>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</si>
  <si>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</si>
  <si>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</si>
  <si>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</si>
  <si>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</si>
  <si>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</si>
  <si>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</si>
  <si>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</si>
  <si>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</si>
  <si>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</si>
  <si>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</si>
  <si>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</si>
  <si>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</si>
  <si>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</si>
  <si>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</si>
  <si>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</si>
  <si>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</si>
  <si>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</si>
  <si>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</si>
  <si>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</si>
  <si>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</si>
  <si>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</si>
  <si>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</si>
  <si>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</si>
  <si>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</si>
  <si>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</si>
  <si>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</si>
  <si>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</si>
  <si>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</si>
  <si>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</si>
  <si>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</si>
  <si>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</si>
  <si>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</si>
  <si>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</si>
  <si>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</si>
  <si>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</si>
  <si>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</si>
  <si>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</si>
  <si>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</si>
  <si>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</si>
  <si>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</si>
  <si>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</si>
  <si>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</si>
  <si>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</si>
  <si>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</si>
  <si>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</si>
  <si>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</si>
  <si>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</si>
  <si>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</si>
  <si>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</si>
  <si>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</si>
  <si>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</si>
  <si>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</si>
  <si>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</si>
  <si>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</si>
  <si>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</si>
  <si>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</si>
  <si>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</si>
  <si>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</si>
  <si>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</si>
  <si>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</si>
  <si>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</si>
  <si>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</si>
  <si>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</si>
  <si>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</si>
  <si>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</si>
  <si>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</si>
  <si>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</si>
  <si>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</si>
  <si>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</si>
  <si>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</si>
  <si>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</si>
  <si>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</si>
  <si>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</si>
  <si>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</si>
  <si>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</si>
  <si>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</si>
  <si>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</si>
  <si>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</si>
  <si>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</si>
  <si>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</si>
  <si>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</si>
  <si>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</si>
  <si>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</si>
  <si>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</si>
  <si>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</si>
  <si>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</si>
  <si>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</si>
  <si>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</si>
  <si>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</si>
  <si>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</si>
  <si>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</si>
  <si>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</si>
  <si>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</si>
  <si>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</si>
  <si>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</si>
  <si>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</si>
  <si>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</si>
  <si>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</si>
  <si>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</si>
  <si>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</si>
  <si>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</si>
  <si>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</si>
  <si>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</si>
  <si>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</si>
  <si>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</si>
  <si>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</si>
  <si>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</si>
  <si>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</si>
  <si>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</si>
  <si>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</si>
  <si>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</si>
  <si>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</si>
  <si>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</si>
  <si>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</si>
  <si>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</si>
  <si>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</si>
  <si>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</si>
  <si>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</si>
  <si>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</si>
  <si>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</si>
  <si>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</si>
  <si>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</si>
  <si>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</si>
  <si>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</si>
  <si>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</si>
  <si>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</si>
  <si>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</si>
  <si>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</si>
  <si>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</si>
  <si>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</si>
  <si>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</si>
  <si>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</si>
  <si>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</si>
  <si>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</si>
  <si>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</si>
  <si>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</si>
  <si>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</si>
  <si>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</si>
  <si>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</si>
  <si>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</si>
  <si>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</si>
  <si>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</si>
  <si>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</si>
  <si>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</si>
  <si>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</si>
  <si>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</si>
  <si>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</si>
  <si>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</si>
  <si>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</si>
  <si>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</si>
  <si>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</si>
  <si>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</si>
  <si>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</si>
  <si>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</si>
  <si>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</si>
  <si>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</si>
  <si>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</si>
  <si>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</si>
  <si>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</si>
  <si>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</si>
  <si>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</si>
  <si>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</si>
  <si>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</si>
  <si>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</si>
  <si>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</si>
  <si>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</si>
  <si>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</si>
  <si>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</si>
  <si>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</si>
  <si>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</si>
  <si>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</si>
  <si>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</si>
  <si>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</si>
  <si>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</si>
  <si>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</si>
  <si>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</si>
  <si>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</si>
  <si>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</si>
  <si>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</si>
  <si>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</si>
  <si>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</si>
  <si>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</si>
  <si>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</si>
  <si>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</si>
  <si>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</si>
  <si>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</si>
  <si>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</si>
  <si>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</si>
  <si>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</si>
  <si>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</si>
  <si>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</si>
  <si>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</si>
  <si>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</si>
  <si>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</si>
  <si>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</si>
  <si>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</si>
  <si>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</si>
  <si>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</si>
  <si>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</si>
  <si>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</si>
  <si>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</si>
  <si>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</si>
  <si>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</si>
  <si>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</si>
  <si>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</si>
  <si>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</si>
  <si>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</si>
  <si>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</si>
  <si>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</si>
  <si>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</si>
  <si>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</si>
  <si>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</si>
  <si>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</si>
  <si>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</si>
  <si>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</si>
  <si>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</si>
  <si>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</si>
  <si>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</si>
  <si>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</si>
  <si>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</si>
  <si>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</si>
  <si>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</si>
  <si>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</si>
  <si>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</si>
  <si>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</si>
  <si>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</si>
  <si>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</si>
  <si>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</si>
  <si>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</si>
  <si>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</si>
  <si>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</si>
  <si>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</si>
  <si>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</si>
  <si>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</si>
  <si>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</si>
  <si>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</si>
  <si>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</si>
  <si>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</si>
  <si>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</si>
  <si>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</si>
  <si>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</si>
  <si>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</si>
  <si>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</si>
  <si>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</si>
  <si>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</si>
  <si>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</si>
  <si>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</si>
  <si>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</si>
  <si>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</si>
  <si>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</si>
  <si>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</si>
  <si>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</si>
  <si>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</si>
  <si>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</si>
  <si>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</si>
  <si>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</si>
  <si>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</si>
  <si>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</si>
  <si>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</si>
  <si>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</si>
  <si>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</si>
  <si>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</si>
  <si>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</si>
  <si>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</si>
  <si>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</si>
  <si>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</si>
  <si>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</si>
  <si>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</si>
  <si>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</si>
  <si>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</si>
  <si>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</si>
  <si>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</si>
  <si>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</si>
  <si>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</si>
  <si>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</si>
  <si>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</si>
  <si>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</si>
  <si>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</si>
  <si>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</si>
  <si>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</si>
  <si>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</si>
  <si>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</si>
  <si>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</si>
  <si>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</si>
  <si>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</si>
  <si>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</si>
  <si>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</si>
  <si>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</si>
  <si>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</si>
  <si>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</si>
  <si>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</si>
  <si>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</si>
  <si>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</si>
  <si>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</si>
  <si>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</si>
  <si>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</si>
  <si>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</si>
  <si>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</si>
  <si>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</si>
  <si>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</si>
  <si>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</si>
  <si>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</si>
  <si>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</si>
  <si>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</si>
  <si>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</si>
  <si>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</si>
  <si>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</si>
  <si>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</si>
  <si>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</si>
  <si>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</si>
  <si>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</si>
  <si>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</si>
  <si>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</si>
  <si>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</si>
  <si>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</si>
  <si>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</si>
  <si>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</si>
  <si>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</si>
  <si>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</si>
  <si>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</si>
  <si>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</si>
  <si>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</si>
  <si>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</si>
  <si>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</si>
  <si>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</si>
  <si>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</si>
  <si>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</si>
  <si>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</si>
  <si>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</si>
  <si>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</si>
  <si>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</si>
  <si>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</si>
  <si>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</si>
  <si>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</si>
  <si>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</si>
  <si>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</si>
  <si>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</si>
  <si>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</si>
  <si>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</si>
  <si>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</si>
  <si>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</si>
  <si>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</si>
  <si>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</si>
  <si>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</si>
  <si>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</si>
  <si>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</si>
  <si>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</si>
  <si>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</si>
  <si>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</si>
  <si>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</si>
  <si>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</si>
  <si>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</si>
  <si>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</si>
  <si>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</si>
  <si>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</si>
  <si>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</si>
  <si>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</si>
  <si>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</si>
  <si>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</si>
  <si>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</si>
  <si>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</si>
  <si>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</si>
  <si>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</si>
  <si>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</si>
  <si>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</si>
  <si>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</si>
  <si>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</si>
  <si>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</si>
  <si>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</si>
  <si>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</si>
  <si>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</si>
  <si>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</si>
  <si>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</si>
  <si>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</si>
  <si>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</si>
  <si>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</si>
  <si>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</si>
  <si>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</si>
  <si>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</si>
  <si>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</si>
  <si>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</si>
  <si>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</si>
  <si>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</si>
  <si>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</si>
  <si>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</si>
  <si>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</si>
  <si>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</si>
  <si>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</si>
  <si>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</si>
  <si>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</si>
  <si>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</si>
  <si>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</si>
  <si>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</si>
  <si>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</si>
  <si>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</si>
  <si>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</si>
  <si>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</si>
  <si>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</si>
  <si>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</si>
  <si>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</si>
  <si>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</si>
  <si>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</si>
  <si>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</si>
  <si>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</si>
  <si>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</si>
  <si>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</si>
  <si>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</si>
  <si>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</si>
  <si>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</si>
  <si>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</si>
  <si>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</si>
  <si>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</si>
  <si>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</si>
  <si>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</si>
  <si>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</si>
  <si>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</si>
  <si>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</si>
  <si>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</si>
  <si>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</si>
  <si>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</si>
  <si>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</si>
  <si>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</si>
  <si>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</si>
  <si>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</si>
  <si>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</si>
  <si>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</si>
  <si>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</si>
  <si>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</si>
  <si>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</si>
  <si>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</si>
  <si>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</si>
  <si>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</si>
  <si>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</si>
  <si>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</si>
  <si>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</si>
  <si>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</si>
  <si>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</si>
  <si>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</si>
  <si>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</si>
  <si>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</si>
  <si>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</si>
  <si>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</si>
  <si>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</si>
  <si>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</si>
  <si>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</si>
  <si>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</si>
  <si>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</si>
  <si>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</si>
  <si>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</si>
  <si>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</si>
  <si>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</si>
  <si>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</si>
  <si>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</si>
  <si>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</si>
  <si>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</si>
  <si>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</si>
  <si>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</si>
  <si>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</si>
  <si>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</si>
  <si>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</si>
  <si>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</si>
  <si>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</si>
  <si>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</si>
  <si>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</si>
  <si>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</si>
  <si>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</si>
  <si>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</si>
  <si>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</si>
  <si>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</si>
  <si>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</si>
  <si>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</si>
  <si>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</si>
  <si>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</si>
  <si>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</si>
  <si>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</si>
  <si>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</si>
  <si>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</si>
  <si>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</si>
  <si>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</si>
  <si>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</si>
  <si>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</si>
  <si>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</si>
  <si>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</si>
  <si>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</si>
  <si>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</si>
  <si>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</si>
  <si>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</si>
  <si>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</si>
  <si>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</si>
  <si>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</si>
  <si>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</si>
  <si>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</si>
  <si>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</si>
  <si>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</si>
  <si>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</si>
  <si>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</si>
  <si>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</si>
  <si>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</si>
  <si>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</si>
  <si>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</si>
  <si>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</si>
  <si>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</si>
  <si>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</si>
  <si>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</si>
  <si>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</si>
  <si>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</si>
  <si>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</si>
  <si>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</si>
  <si>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</si>
  <si>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</si>
  <si>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</si>
  <si>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</si>
  <si>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</si>
  <si>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</si>
  <si>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</si>
  <si>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</si>
  <si>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</si>
  <si>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</si>
  <si>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</si>
  <si>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</si>
  <si>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</si>
  <si>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</si>
  <si>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</si>
  <si>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</si>
  <si>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</si>
  <si>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</si>
  <si>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</si>
  <si>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</si>
  <si>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</si>
  <si>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</si>
  <si>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</si>
  <si>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</si>
  <si>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</si>
  <si>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</si>
  <si>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</si>
  <si>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</si>
  <si>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</si>
  <si>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</si>
  <si>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</si>
  <si>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</si>
  <si>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</si>
  <si>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</si>
  <si>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</si>
  <si>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</si>
  <si>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</si>
  <si>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</si>
  <si>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</si>
  <si>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</si>
  <si>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</si>
  <si>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</si>
  <si>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</si>
  <si>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</si>
  <si>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</si>
  <si>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</si>
  <si>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</si>
  <si>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</si>
  <si>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</si>
  <si>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</si>
  <si>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</si>
  <si>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</si>
  <si>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</si>
  <si>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</si>
  <si>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</si>
  <si>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</si>
  <si>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</si>
  <si>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</si>
  <si>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</si>
  <si>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</si>
  <si>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</si>
  <si>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</si>
  <si>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</si>
  <si>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</si>
  <si>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</si>
  <si>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</si>
  <si>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</si>
  <si>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</si>
  <si>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</si>
  <si>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</si>
  <si>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</si>
  <si>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</si>
  <si>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</si>
  <si>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</si>
  <si>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</si>
  <si>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</si>
  <si>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</si>
  <si>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</si>
  <si>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</si>
  <si>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</si>
  <si>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</si>
  <si>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</si>
  <si>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</si>
  <si>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</si>
  <si>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</si>
  <si>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</si>
  <si>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</si>
  <si>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</si>
  <si>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</si>
  <si>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</si>
  <si>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</si>
  <si>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</si>
  <si>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</si>
  <si>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</si>
  <si>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</si>
  <si>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</si>
  <si>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</si>
  <si>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</si>
  <si>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</si>
  <si>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</si>
  <si>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</si>
  <si>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</si>
  <si>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</si>
  <si>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</si>
  <si>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</si>
  <si>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</si>
  <si>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</si>
  <si>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</si>
  <si>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</si>
  <si>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</si>
  <si>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</si>
  <si>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</si>
  <si>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</si>
  <si>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</si>
  <si>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</si>
  <si>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</si>
  <si>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</si>
  <si>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</si>
  <si>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</si>
  <si>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</si>
  <si>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</si>
  <si>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</si>
  <si>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</si>
  <si>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</si>
  <si>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</si>
  <si>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</si>
  <si>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</si>
  <si>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</si>
  <si>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</si>
  <si>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</si>
  <si>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</si>
  <si>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</si>
  <si>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</si>
  <si>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</si>
  <si>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</si>
  <si>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</si>
  <si>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</si>
  <si>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</si>
  <si>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</si>
  <si>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</si>
  <si>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</si>
  <si>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</si>
  <si>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</si>
  <si>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</si>
  <si>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</si>
  <si>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</si>
  <si>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</si>
  <si>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</si>
  <si>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</si>
  <si>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</si>
  <si>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</si>
  <si>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</si>
  <si>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</si>
  <si>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</si>
  <si>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</si>
  <si>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</si>
  <si>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</si>
  <si>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</si>
  <si>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</si>
  <si>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</si>
  <si>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</si>
  <si>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</si>
  <si>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</si>
  <si>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</si>
  <si>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</si>
  <si>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</si>
  <si>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</si>
  <si>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</si>
  <si>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</si>
  <si>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</si>
  <si>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</si>
  <si>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</si>
  <si>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</si>
  <si>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</si>
  <si>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</si>
  <si>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</si>
  <si>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</si>
  <si>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</si>
  <si>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</si>
  <si>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</si>
  <si>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</si>
  <si>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</si>
  <si>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</si>
  <si>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</si>
  <si>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</si>
  <si>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</si>
  <si>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</si>
  <si>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</si>
  <si>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</si>
  <si>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</si>
  <si>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</si>
  <si>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</si>
  <si>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</si>
  <si>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</si>
  <si>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</si>
  <si>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</si>
  <si>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</si>
  <si>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</si>
  <si>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</si>
  <si>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</si>
  <si>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</si>
  <si>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</si>
  <si>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</si>
  <si>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</si>
  <si>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</si>
  <si>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</si>
  <si>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</si>
  <si>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</si>
  <si>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</si>
  <si>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</si>
  <si>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</si>
  <si>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</si>
  <si>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</si>
  <si>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</si>
  <si>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</si>
  <si>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</si>
  <si>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</si>
  <si>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</si>
  <si>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</si>
  <si>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</si>
  <si>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</si>
  <si>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</si>
  <si>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</si>
  <si>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</si>
  <si>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</si>
  <si>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</si>
  <si>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</si>
  <si>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</si>
  <si>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</si>
  <si>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</si>
  <si>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</si>
  <si>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</si>
  <si>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</si>
  <si>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</si>
  <si>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</si>
  <si>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</si>
  <si>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</si>
  <si>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</si>
  <si>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</si>
  <si>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</si>
  <si>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</si>
  <si>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</si>
  <si>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</si>
  <si>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</si>
  <si>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</si>
  <si>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</si>
  <si>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</si>
  <si>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</si>
  <si>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</si>
  <si>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</si>
  <si>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</si>
  <si>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</si>
  <si>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</si>
  <si>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</si>
  <si>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</si>
  <si>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</si>
  <si>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</si>
  <si>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</si>
  <si>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</si>
  <si>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</si>
  <si>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</si>
  <si>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</si>
  <si>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</si>
  <si>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</si>
  <si>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</si>
  <si>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</si>
  <si>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</si>
  <si>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</si>
  <si>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</si>
  <si>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</si>
  <si>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</si>
  <si>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</si>
  <si>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</si>
  <si>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</si>
  <si>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</si>
  <si>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</si>
  <si>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</si>
  <si>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</si>
  <si>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</si>
  <si>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</si>
  <si>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</si>
  <si>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</si>
  <si>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</si>
  <si>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</si>
  <si>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</si>
  <si>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</si>
  <si>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</si>
  <si>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</si>
  <si>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</si>
  <si>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</si>
  <si>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</si>
  <si>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</si>
  <si>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</si>
  <si>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</si>
  <si>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</si>
  <si>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</si>
  <si>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</si>
  <si>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</si>
  <si>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</si>
  <si>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</si>
  <si>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</si>
  <si>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</si>
  <si>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</si>
  <si>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</si>
  <si>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</si>
  <si>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</si>
  <si>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</si>
  <si>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</si>
  <si>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</si>
  <si>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</si>
  <si>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</si>
  <si>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</si>
  <si>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</si>
  <si>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</si>
  <si>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</si>
  <si>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</si>
  <si>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</si>
  <si>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</si>
  <si>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</si>
  <si>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</si>
  <si>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</si>
  <si>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</si>
  <si>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</si>
  <si>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</si>
  <si>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</si>
  <si>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</si>
  <si>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</si>
  <si>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</si>
  <si>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</si>
  <si>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</si>
  <si>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</si>
  <si>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</si>
  <si>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</si>
  <si>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</si>
  <si>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</si>
  <si>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</si>
  <si>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</si>
  <si>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</si>
  <si>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</si>
  <si>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</si>
  <si>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</si>
  <si>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</si>
  <si>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</si>
  <si>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</si>
  <si>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</si>
  <si>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</si>
  <si>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</si>
  <si>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</si>
  <si>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</si>
  <si>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</si>
  <si>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</si>
  <si>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</si>
  <si>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</si>
  <si>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</si>
  <si>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</si>
  <si>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</si>
  <si>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</si>
  <si>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</si>
  <si>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</si>
  <si>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</si>
  <si>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</si>
  <si>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</si>
  <si>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</si>
  <si>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</si>
  <si>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</si>
  <si>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</si>
  <si>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</si>
  <si>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</si>
  <si>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</si>
  <si>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</si>
  <si>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</si>
  <si>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</si>
  <si>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</si>
  <si>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</si>
  <si>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</si>
  <si>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</si>
  <si>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</si>
  <si>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</si>
  <si>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</si>
  <si>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</si>
  <si>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</si>
  <si>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</si>
  <si>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</si>
  <si>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</si>
  <si>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</si>
  <si>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</si>
  <si>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</si>
  <si>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</si>
  <si>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</si>
  <si>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</si>
  <si>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</si>
  <si>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</si>
  <si>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</si>
  <si>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</si>
  <si>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</si>
  <si>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</si>
  <si>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</si>
  <si>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</si>
  <si>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</si>
  <si>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</si>
  <si>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</si>
  <si>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</si>
  <si>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</si>
  <si>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</si>
  <si>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</si>
  <si>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</si>
  <si>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</si>
  <si>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</si>
  <si>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</si>
  <si>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</si>
  <si>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</si>
  <si>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</si>
  <si>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</si>
  <si>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</si>
  <si>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</si>
  <si>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</si>
  <si>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</si>
  <si>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</si>
  <si>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</si>
  <si>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</si>
  <si>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</si>
  <si>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</si>
  <si>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</si>
  <si>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</si>
  <si>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</si>
  <si>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</si>
  <si>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</si>
  <si>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</si>
  <si>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</si>
  <si>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</si>
  <si>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</si>
  <si>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</si>
  <si>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</si>
  <si>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</si>
  <si>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</si>
  <si>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</si>
  <si>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</si>
  <si>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</si>
  <si>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</si>
  <si>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</si>
  <si>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</si>
  <si>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</si>
  <si>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</si>
  <si>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</si>
  <si>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</si>
  <si>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</si>
  <si>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</si>
  <si>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</si>
  <si>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</si>
  <si>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</si>
  <si>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</si>
  <si>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</si>
  <si>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</si>
  <si>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</si>
  <si>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</si>
  <si>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</si>
  <si>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</si>
  <si>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</si>
  <si>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</si>
  <si>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</si>
  <si>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</si>
  <si>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</si>
  <si>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</si>
  <si>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</si>
  <si>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</si>
  <si>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</si>
  <si>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</si>
  <si>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</si>
  <si>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</si>
  <si>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</si>
  <si>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</si>
  <si>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</si>
  <si>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</si>
  <si>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</si>
  <si>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</si>
  <si>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</si>
  <si>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</si>
  <si>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</si>
  <si>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</si>
  <si>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</si>
  <si>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</si>
  <si>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</si>
  <si>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</si>
  <si>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</si>
  <si>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</si>
  <si>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</si>
  <si>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</si>
  <si>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</si>
  <si>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</si>
  <si>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</si>
  <si>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</si>
  <si>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</si>
  <si>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</si>
  <si>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</si>
  <si>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</si>
  <si>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</si>
  <si>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</si>
  <si>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</si>
  <si>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</si>
  <si>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</si>
  <si>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</si>
  <si>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</si>
  <si>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</si>
  <si>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</si>
  <si>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</si>
  <si>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</si>
  <si>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</si>
  <si>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</si>
  <si>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</si>
  <si>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</si>
  <si>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</si>
  <si>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</si>
  <si>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</si>
  <si>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</si>
  <si>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</si>
  <si>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</si>
  <si>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</si>
  <si>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</si>
  <si>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</si>
  <si>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</si>
  <si>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</si>
  <si>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</si>
  <si>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</si>
  <si>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</si>
  <si>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</si>
  <si>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</si>
  <si>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</si>
  <si>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</si>
  <si>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</si>
  <si>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</si>
  <si>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</si>
  <si>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</si>
  <si>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</si>
  <si>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</si>
  <si>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</si>
  <si>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</si>
  <si>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</si>
  <si>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</si>
  <si>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</si>
  <si>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</si>
  <si>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</si>
  <si>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</si>
  <si>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</si>
  <si>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</si>
  <si>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</si>
  <si>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</si>
  <si>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</si>
  <si>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</si>
  <si>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</si>
  <si>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</si>
  <si>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</si>
  <si>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</si>
  <si>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</si>
  <si>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</si>
  <si>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</si>
  <si>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</si>
  <si>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</si>
  <si>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</si>
  <si>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</si>
  <si>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</si>
  <si>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</si>
  <si>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</si>
  <si>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</si>
  <si>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</si>
  <si>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</si>
  <si>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</si>
  <si>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</si>
  <si>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</si>
  <si>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</si>
  <si>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</si>
  <si>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</si>
  <si>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</si>
  <si>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</si>
  <si>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</si>
  <si>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</si>
  <si>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</si>
  <si>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</si>
  <si>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</si>
  <si>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</si>
  <si>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</si>
  <si>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</si>
  <si>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</si>
  <si>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</si>
  <si>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</si>
  <si>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</si>
  <si>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</si>
  <si>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</si>
  <si>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</si>
  <si>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</si>
  <si>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</si>
  <si>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</si>
  <si>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</si>
  <si>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</si>
  <si>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</si>
  <si>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</si>
  <si>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</si>
  <si>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</si>
  <si>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</si>
  <si>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</si>
  <si>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</si>
  <si>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</si>
  <si>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</si>
  <si>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</si>
  <si>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</si>
  <si>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</si>
  <si>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</si>
  <si>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</si>
  <si>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</si>
  <si>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</si>
  <si>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</si>
  <si>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</si>
  <si>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</si>
  <si>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</si>
  <si>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</si>
  <si>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</si>
  <si>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</si>
  <si>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</si>
  <si>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</si>
  <si>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</si>
  <si>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</si>
  <si>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</si>
  <si>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</si>
  <si>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</si>
  <si>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</si>
  <si>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</si>
  <si>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</si>
  <si>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</si>
  <si>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</si>
  <si>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</si>
  <si>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</si>
  <si>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</si>
  <si>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</si>
  <si>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</si>
  <si>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</si>
  <si>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</si>
  <si>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</si>
  <si>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</si>
  <si>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</si>
  <si>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</si>
  <si>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</si>
  <si>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</si>
  <si>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</si>
  <si>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</si>
  <si>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</si>
  <si>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</si>
  <si>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</si>
  <si>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</si>
  <si>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</si>
  <si>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</si>
  <si>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</si>
  <si>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</si>
  <si>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</si>
  <si>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</si>
  <si>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</si>
  <si>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</si>
  <si>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</si>
  <si>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</si>
  <si>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</si>
  <si>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</si>
  <si>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</si>
  <si>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</si>
  <si>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</si>
  <si>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</si>
  <si>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</si>
  <si>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</si>
  <si>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</si>
  <si>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</si>
  <si>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</si>
  <si>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</si>
  <si>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</si>
  <si>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</si>
  <si>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</si>
  <si>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</si>
  <si>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</si>
  <si>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</si>
  <si>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</si>
  <si>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</si>
  <si>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</si>
  <si>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</si>
  <si>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</si>
  <si>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</si>
  <si>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</si>
  <si>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</si>
  <si>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</si>
  <si>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</si>
  <si>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</si>
  <si>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</si>
  <si>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</si>
  <si>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</si>
  <si>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</si>
  <si>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</si>
  <si>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</si>
  <si>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</si>
  <si>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</si>
  <si>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</si>
  <si>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</si>
  <si>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</si>
  <si>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</si>
  <si>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</si>
  <si>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</si>
  <si>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</si>
  <si>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</si>
  <si>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</si>
  <si>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</si>
  <si>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</si>
  <si>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</si>
  <si>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</si>
  <si>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</si>
  <si>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</si>
  <si>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</si>
  <si>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</si>
  <si>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</si>
  <si>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</si>
  <si>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</si>
  <si>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</si>
  <si>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</si>
  <si>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</si>
  <si>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</si>
  <si>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</si>
  <si>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</si>
  <si>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</si>
  <si>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</si>
  <si>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</si>
  <si>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</si>
  <si>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</si>
  <si>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</si>
  <si>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</si>
  <si>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</si>
  <si>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</si>
  <si>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</si>
  <si>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</si>
  <si>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</si>
  <si>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</si>
  <si>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</si>
  <si>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</si>
  <si>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</si>
  <si>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</si>
  <si>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</si>
  <si>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</si>
  <si>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</si>
  <si>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</si>
  <si>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</si>
  <si>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</si>
  <si>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</si>
  <si>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</si>
  <si>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</si>
  <si>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</si>
  <si>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</si>
  <si>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</si>
  <si>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</si>
  <si>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</si>
  <si>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</si>
  <si>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</si>
  <si>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</si>
  <si>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</si>
  <si>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</si>
  <si>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</si>
  <si>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</si>
  <si>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</si>
  <si>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</si>
  <si>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</si>
  <si>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</si>
  <si>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</si>
  <si>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</si>
  <si>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</si>
  <si>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</si>
  <si>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</si>
  <si>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</si>
  <si>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</si>
  <si>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</si>
  <si>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</si>
  <si>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</si>
  <si>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</si>
  <si>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</si>
  <si>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</si>
  <si>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</si>
  <si>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</si>
  <si>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</si>
  <si>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</si>
  <si>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</si>
  <si>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</si>
  <si>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</si>
  <si>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</si>
  <si>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</si>
  <si>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</si>
  <si>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</si>
  <si>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</si>
  <si>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</si>
  <si>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</si>
  <si>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</si>
  <si>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</si>
  <si>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</si>
  <si>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</si>
  <si>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</si>
  <si>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</si>
  <si>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</si>
  <si>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</si>
  <si>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</si>
  <si>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</si>
  <si>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</si>
  <si>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</si>
  <si>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</si>
  <si>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</si>
  <si>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</si>
  <si>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</si>
  <si>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</si>
  <si>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</si>
  <si>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</si>
  <si>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</si>
  <si>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</si>
  <si>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</si>
  <si>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</si>
  <si>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</si>
  <si>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</si>
  <si>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</si>
  <si>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</si>
  <si>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</si>
  <si>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</si>
  <si>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</si>
  <si>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</si>
  <si>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</si>
  <si>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</si>
  <si>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</si>
  <si>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</si>
  <si>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</si>
  <si>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</si>
  <si>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</si>
  <si>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</si>
  <si>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</si>
  <si>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</si>
  <si>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</si>
  <si>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</si>
  <si>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</si>
  <si>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</si>
  <si>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</si>
  <si>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</si>
  <si>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</si>
  <si>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</si>
  <si>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</si>
  <si>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</si>
  <si>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</si>
  <si>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</si>
  <si>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</si>
  <si>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</si>
  <si>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</si>
  <si>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</si>
  <si>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</si>
  <si>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</si>
  <si>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</si>
  <si>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</si>
  <si>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</si>
  <si>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</si>
  <si>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</si>
  <si>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</si>
  <si>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</si>
  <si>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</si>
  <si>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</si>
  <si>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</si>
  <si>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</si>
  <si>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</si>
  <si>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</si>
  <si>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</si>
  <si>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</si>
  <si>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</si>
  <si>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</si>
  <si>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</si>
  <si>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</si>
  <si>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</si>
  <si>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</si>
  <si>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</si>
  <si>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</si>
  <si>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</si>
  <si>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</si>
  <si>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</si>
  <si>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</si>
  <si>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</si>
  <si>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</si>
  <si>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</si>
  <si>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</si>
  <si>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</si>
  <si>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</si>
  <si>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</si>
  <si>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</si>
  <si>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</si>
  <si>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</si>
  <si>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</si>
  <si>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</si>
  <si>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</si>
  <si>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</si>
  <si>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</si>
  <si>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</si>
  <si>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</si>
  <si>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</si>
  <si>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</si>
  <si>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</si>
  <si>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</si>
  <si>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</si>
  <si>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</si>
  <si>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</si>
  <si>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</si>
  <si>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</si>
  <si>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</si>
  <si>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</si>
  <si>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</si>
  <si>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</si>
  <si>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</si>
  <si>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</si>
  <si>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</si>
  <si>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</si>
  <si>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</si>
  <si>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</si>
  <si>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</si>
  <si>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</si>
  <si>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</si>
  <si>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</si>
  <si>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</si>
  <si>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</si>
  <si>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</si>
  <si>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</si>
  <si>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</si>
  <si>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</si>
  <si>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</si>
  <si>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</si>
  <si>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</si>
  <si>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</si>
  <si>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</si>
  <si>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</si>
  <si>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</si>
  <si>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</si>
  <si>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</si>
  <si>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</si>
  <si>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</si>
  <si>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</si>
  <si>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</si>
  <si>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</si>
  <si>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</si>
  <si>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</si>
  <si>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</si>
  <si>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</si>
  <si>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</si>
  <si>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</si>
  <si>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</si>
  <si>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</si>
  <si>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</si>
  <si>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</si>
  <si>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</si>
  <si>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</si>
  <si>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</si>
  <si>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</si>
  <si>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</si>
  <si>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</si>
  <si>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</si>
  <si>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</si>
  <si>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</si>
  <si>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</si>
  <si>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</si>
  <si>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</si>
  <si>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</si>
  <si>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</si>
  <si>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</si>
  <si>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</si>
  <si>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</si>
  <si>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</si>
  <si>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</si>
  <si>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</si>
  <si>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</si>
  <si>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</si>
  <si>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</si>
  <si>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</si>
  <si>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</si>
  <si>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</si>
  <si>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</si>
  <si>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</si>
  <si>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</si>
  <si>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</si>
  <si>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</si>
  <si>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</si>
  <si>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</si>
  <si>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</si>
  <si>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</si>
  <si>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</si>
  <si>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</si>
  <si>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</si>
  <si>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</si>
  <si>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</si>
  <si>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</si>
  <si>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</si>
  <si>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</si>
  <si>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</si>
  <si>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</si>
  <si>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</si>
  <si>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</si>
  <si>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</si>
  <si>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</si>
  <si>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</si>
  <si>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</si>
  <si>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</si>
  <si>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</si>
  <si>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</si>
  <si>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</si>
  <si>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</si>
  <si>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</si>
  <si>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</si>
  <si>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</si>
  <si>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</si>
  <si>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</si>
  <si>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</si>
  <si>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</si>
  <si>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</si>
  <si>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</si>
  <si>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</si>
  <si>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</si>
  <si>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</si>
  <si>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</si>
  <si>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</si>
  <si>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</si>
  <si>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</si>
  <si>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</si>
  <si>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</si>
  <si>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</si>
  <si>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</si>
  <si>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</si>
  <si>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</si>
  <si>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</si>
  <si>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</si>
  <si>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</si>
  <si>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</si>
  <si>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</si>
  <si>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</si>
  <si>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</si>
  <si>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</si>
  <si>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</si>
  <si>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</si>
  <si>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</si>
  <si>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</si>
  <si>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</si>
  <si>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</si>
  <si>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</si>
  <si>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</si>
  <si>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</si>
  <si>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</si>
  <si>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</si>
  <si>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</si>
  <si>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</si>
  <si>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</si>
  <si>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</si>
  <si>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</si>
  <si>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</si>
  <si>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</si>
  <si>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</si>
  <si>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</si>
  <si>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</si>
  <si>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</si>
  <si>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</si>
  <si>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</si>
  <si>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</si>
  <si>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</si>
  <si>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</si>
  <si>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</si>
  <si>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</si>
  <si>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</si>
  <si>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</si>
  <si>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</si>
  <si>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</si>
  <si>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</si>
  <si>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</si>
  <si>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</si>
  <si>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</si>
  <si>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</si>
  <si>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</si>
  <si>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</si>
  <si>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</si>
  <si>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</si>
  <si>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</si>
  <si>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</si>
  <si>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</si>
  <si>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</si>
  <si>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</si>
  <si>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</si>
  <si>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</si>
  <si>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</si>
  <si>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</si>
  <si>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</si>
  <si>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</si>
  <si>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</si>
  <si>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</si>
  <si>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</si>
  <si>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</si>
  <si>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</si>
  <si>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</si>
  <si>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</si>
  <si>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</si>
  <si>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</si>
  <si>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</si>
  <si>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</si>
  <si>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</si>
  <si>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</si>
  <si>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</si>
  <si>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</si>
  <si>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</si>
  <si>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</si>
  <si>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</si>
  <si>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</si>
  <si>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</si>
  <si>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</si>
  <si>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</si>
  <si>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</si>
  <si>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</si>
  <si>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</si>
  <si>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</si>
  <si>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</si>
  <si>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</si>
  <si>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</si>
  <si>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</si>
  <si>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</si>
  <si>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</si>
  <si>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</si>
  <si>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</si>
  <si>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</si>
  <si>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</si>
  <si>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</si>
  <si>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</si>
  <si>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</si>
  <si>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</si>
  <si>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</si>
  <si>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</si>
  <si>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</si>
  <si>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</si>
  <si>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</si>
  <si>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</si>
  <si>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</si>
  <si>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</si>
  <si>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</si>
  <si>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</si>
  <si>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</si>
  <si>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</si>
  <si>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</si>
  <si>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</si>
  <si>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</si>
  <si>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</si>
  <si>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</si>
  <si>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</si>
  <si>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</si>
  <si>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</si>
  <si>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</si>
  <si>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</si>
  <si>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</si>
  <si>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</si>
  <si>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</si>
  <si>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</si>
  <si>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</si>
  <si>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</si>
  <si>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</si>
  <si>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</si>
  <si>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</si>
  <si>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</si>
  <si>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</si>
  <si>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</si>
  <si>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</si>
  <si>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</si>
  <si>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</si>
  <si>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</si>
  <si>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</si>
  <si>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</si>
  <si>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</si>
  <si>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</si>
  <si>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</si>
  <si>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</si>
  <si>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</si>
  <si>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</si>
  <si>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</si>
  <si>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</si>
  <si>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</si>
  <si>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</si>
  <si>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</si>
  <si>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</si>
  <si>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</si>
  <si>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</si>
  <si>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</si>
  <si>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</si>
  <si>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</si>
  <si>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</si>
  <si>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</si>
  <si>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</si>
  <si>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</si>
  <si>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</si>
  <si>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</si>
  <si>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</si>
  <si>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</si>
  <si>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</si>
  <si>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</si>
  <si>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</si>
  <si>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</si>
  <si>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</si>
  <si>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</si>
  <si>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</si>
  <si>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</si>
  <si>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</si>
  <si>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</si>
  <si>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</si>
  <si>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</si>
  <si>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</si>
  <si>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</si>
  <si>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</si>
  <si>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</si>
  <si>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</si>
  <si>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</si>
  <si>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</si>
  <si>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</si>
  <si>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</si>
  <si>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</si>
  <si>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</si>
  <si>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</si>
  <si>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</si>
  <si>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</si>
  <si>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</si>
  <si>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</si>
  <si>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</si>
  <si>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</si>
  <si>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</si>
  <si>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</si>
  <si>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</si>
  <si>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</si>
  <si>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</si>
  <si>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</si>
  <si>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</si>
  <si>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</si>
  <si>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</si>
  <si>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</si>
  <si>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</si>
  <si>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</si>
  <si>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</si>
  <si>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</si>
  <si>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</si>
  <si>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</si>
  <si>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</si>
  <si>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</si>
  <si>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</si>
  <si>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</si>
  <si>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</si>
  <si>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</si>
  <si>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</si>
  <si>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</si>
  <si>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</si>
  <si>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</si>
  <si>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</si>
  <si>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</si>
  <si>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</si>
  <si>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</si>
  <si>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</si>
  <si>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</si>
  <si>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</si>
  <si>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</si>
  <si>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</si>
  <si>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</si>
  <si>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</si>
  <si>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</si>
  <si>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</si>
  <si>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</si>
  <si>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</si>
  <si>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</si>
  <si>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</si>
  <si>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</si>
  <si>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</si>
  <si>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</si>
  <si>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</si>
  <si>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</si>
  <si>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</si>
  <si>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</si>
  <si>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</si>
  <si>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</si>
  <si>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</si>
  <si>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</si>
  <si>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</si>
  <si>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</si>
  <si>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</si>
  <si>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</si>
  <si>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</si>
  <si>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</si>
  <si>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</si>
  <si>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</si>
  <si>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</si>
  <si>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</si>
  <si>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</si>
  <si>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</si>
  <si>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</si>
  <si>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</si>
  <si>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</si>
  <si>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</si>
  <si>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</si>
  <si>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</si>
  <si>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</si>
  <si>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</si>
  <si>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</si>
  <si>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</si>
  <si>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</si>
  <si>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</si>
  <si>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</si>
  <si>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</si>
  <si>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</si>
  <si>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</si>
  <si>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</si>
  <si>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</si>
  <si>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</si>
  <si>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</si>
  <si>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</si>
  <si>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</si>
  <si>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</si>
  <si>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</si>
  <si>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</si>
  <si>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</si>
  <si>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</si>
  <si>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</si>
  <si>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</si>
  <si>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</si>
  <si>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</si>
  <si>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</si>
  <si>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</si>
  <si>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</si>
  <si>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</si>
  <si>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</si>
  <si>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</si>
  <si>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</si>
  <si>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</si>
  <si>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</si>
  <si>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</si>
  <si>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</si>
  <si>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</si>
  <si>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</si>
  <si>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</si>
  <si>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</si>
  <si>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</si>
  <si>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</si>
  <si>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</si>
  <si>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</si>
  <si>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</si>
  <si>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</si>
  <si>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</si>
  <si>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</si>
  <si>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</si>
  <si>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</si>
  <si>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</si>
  <si>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</si>
  <si>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</si>
  <si>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</si>
  <si>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</si>
  <si>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</si>
  <si>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</si>
  <si>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</si>
  <si>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</si>
  <si>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</si>
  <si>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</si>
  <si>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</si>
  <si>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</si>
  <si>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</si>
  <si>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</si>
  <si>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</si>
  <si>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</si>
  <si>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</si>
  <si>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</si>
  <si>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</si>
  <si>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</si>
  <si>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</si>
  <si>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</si>
  <si>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</si>
  <si>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</si>
  <si>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</si>
  <si>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</si>
  <si>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</si>
  <si>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</si>
  <si>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</si>
  <si>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</si>
  <si>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</si>
  <si>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</si>
  <si>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</si>
  <si>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</si>
  <si>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</si>
  <si>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</si>
  <si>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</si>
  <si>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</si>
  <si>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</si>
  <si>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</si>
  <si>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</si>
  <si>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</si>
  <si>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</si>
  <si>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</si>
  <si>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</si>
  <si>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</si>
  <si>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</si>
  <si>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</si>
  <si>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</si>
  <si>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</si>
  <si>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</si>
  <si>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</si>
  <si>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</si>
  <si>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</si>
  <si>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</si>
  <si>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</si>
  <si>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</si>
  <si>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</si>
  <si>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</si>
  <si>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</si>
  <si>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</si>
  <si>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</si>
  <si>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</si>
  <si>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</si>
  <si>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</si>
  <si>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</si>
  <si>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</si>
  <si>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</si>
  <si>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</si>
  <si>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</si>
  <si>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</si>
  <si>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</si>
  <si>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</si>
  <si>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</si>
  <si>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</si>
  <si>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</si>
  <si>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</si>
  <si>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</si>
  <si>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</si>
  <si>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</si>
  <si>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</si>
  <si>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</si>
  <si>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</si>
  <si>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</si>
  <si>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</si>
  <si>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</si>
  <si>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</si>
  <si>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</si>
  <si>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</si>
  <si>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</si>
  <si>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</si>
  <si>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</si>
  <si>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</si>
  <si>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</si>
  <si>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</si>
  <si>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</si>
  <si>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</si>
  <si>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</si>
  <si>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</si>
  <si>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</si>
  <si>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</si>
  <si>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</si>
  <si>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</si>
  <si>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</si>
  <si>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</si>
  <si>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</si>
  <si>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</si>
  <si>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</si>
  <si>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</si>
  <si>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</si>
  <si>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</si>
  <si>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</si>
  <si>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</si>
  <si>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</si>
  <si>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</si>
  <si>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</si>
  <si>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</si>
  <si>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</si>
  <si>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</si>
  <si>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</si>
  <si>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</si>
  <si>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</si>
  <si>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</si>
  <si>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</si>
  <si>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</si>
  <si>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</si>
  <si>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</si>
  <si>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</si>
  <si>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</si>
  <si>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</si>
  <si>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</si>
  <si>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</si>
  <si>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</si>
  <si>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</si>
  <si>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</si>
  <si>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</si>
  <si>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</si>
  <si>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</si>
  <si>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</si>
  <si>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</si>
  <si>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</si>
  <si>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</si>
  <si>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</si>
  <si>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</si>
  <si>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</si>
  <si>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</si>
  <si>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</si>
  <si>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</si>
  <si>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</si>
  <si>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</si>
  <si>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</si>
  <si>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</si>
  <si>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</si>
  <si>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</si>
  <si>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</si>
  <si>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</si>
  <si>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</si>
  <si>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</si>
  <si>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</si>
  <si>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</si>
  <si>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</si>
  <si>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</si>
  <si>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</si>
  <si>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</si>
  <si>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</si>
  <si>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</si>
  <si>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</si>
  <si>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</si>
  <si>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</si>
  <si>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</si>
  <si>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</si>
  <si>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</si>
  <si>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</si>
  <si>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</si>
  <si>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</si>
  <si>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</si>
  <si>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</si>
  <si>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</si>
  <si>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</si>
  <si>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</si>
  <si>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</si>
  <si>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</si>
  <si>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</si>
  <si>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</si>
  <si>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</si>
  <si>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</si>
  <si>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</si>
  <si>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</si>
  <si>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</si>
  <si>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</si>
  <si>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</si>
  <si>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</si>
  <si>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</si>
  <si>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</si>
  <si>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</si>
  <si>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</si>
  <si>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</si>
  <si>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</si>
  <si>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</si>
  <si>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</si>
  <si>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</si>
  <si>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</si>
  <si>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</si>
  <si>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</si>
  <si>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</si>
  <si>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</si>
  <si>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</si>
  <si>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</si>
  <si>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</si>
  <si>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</si>
  <si>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</si>
  <si>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</si>
  <si>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</si>
  <si>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</si>
  <si>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</si>
  <si>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</si>
  <si>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</si>
  <si>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</si>
  <si>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</si>
  <si>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</si>
  <si>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</si>
  <si>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</si>
  <si>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</si>
  <si>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</si>
  <si>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</si>
  <si>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</si>
  <si>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</si>
  <si>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</si>
  <si>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</si>
  <si>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</si>
  <si>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</si>
  <si>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</si>
  <si>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</si>
  <si>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</si>
  <si>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</si>
  <si>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</si>
  <si>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</si>
  <si>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</si>
  <si>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</si>
  <si>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</si>
  <si>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</si>
  <si>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</si>
  <si>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</si>
  <si>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</si>
  <si>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</si>
  <si>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</si>
  <si>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</si>
  <si>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</si>
  <si>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</si>
  <si>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</si>
  <si>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</si>
  <si>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</si>
  <si>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</si>
  <si>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</si>
  <si>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</si>
  <si>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</si>
  <si>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</si>
  <si>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</si>
  <si>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</si>
  <si>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</si>
  <si>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</si>
  <si>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</si>
  <si>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</si>
  <si>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</si>
  <si>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</si>
  <si>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</si>
  <si>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</si>
  <si>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</si>
  <si>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</si>
  <si>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</si>
  <si>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</si>
  <si>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</si>
  <si>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</si>
  <si>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</si>
  <si>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</si>
  <si>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</si>
  <si>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</si>
  <si>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</si>
  <si>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</si>
  <si>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</si>
  <si>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</si>
  <si>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</si>
  <si>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</si>
  <si>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</si>
  <si>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</si>
  <si>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</si>
  <si>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</si>
  <si>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</si>
  <si>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</si>
  <si>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</si>
  <si>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</si>
  <si>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</si>
  <si>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</si>
  <si>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</si>
  <si>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</si>
  <si>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</si>
  <si>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</si>
  <si>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</si>
  <si>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</si>
  <si>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</si>
  <si>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</si>
  <si>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</si>
  <si>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</si>
  <si>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</si>
  <si>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</si>
  <si>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</si>
  <si>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</si>
  <si>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</si>
  <si>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</si>
  <si>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</si>
  <si>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</si>
  <si>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</si>
  <si>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</si>
  <si>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</si>
  <si>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</si>
  <si>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</si>
  <si>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</si>
  <si>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</si>
  <si>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</si>
  <si>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</si>
  <si>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</si>
  <si>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</si>
  <si>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</si>
  <si>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</si>
  <si>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</si>
  <si>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</si>
  <si>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</si>
  <si>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</si>
  <si>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</si>
  <si>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</si>
  <si>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</si>
  <si>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</si>
  <si>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</si>
  <si>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</si>
  <si>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</si>
  <si>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</si>
  <si>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</si>
  <si>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</si>
  <si>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</si>
  <si>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</si>
  <si>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</si>
  <si>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</si>
  <si>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</si>
  <si>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</si>
  <si>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</si>
  <si>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</si>
  <si>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</si>
  <si>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</si>
  <si>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</si>
  <si>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</si>
  <si>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</si>
  <si>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</si>
  <si>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</si>
  <si>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</si>
  <si>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</si>
  <si>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</si>
  <si>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</si>
  <si>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</si>
  <si>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</si>
  <si>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</si>
  <si>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</si>
  <si>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</si>
  <si>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</si>
  <si>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</si>
  <si>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</si>
  <si>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</si>
  <si>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</si>
  <si>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</si>
  <si>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</si>
  <si>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</si>
  <si>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</si>
  <si>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</si>
  <si>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</si>
  <si>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</si>
  <si>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</si>
  <si>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</si>
  <si>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</si>
  <si>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</si>
  <si>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</si>
  <si>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</si>
  <si>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</si>
  <si>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</si>
  <si>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</si>
  <si>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</si>
  <si>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</si>
  <si>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</si>
  <si>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</si>
  <si>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</si>
  <si>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</si>
  <si>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</si>
  <si>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</si>
  <si>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</si>
  <si>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</si>
  <si>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</si>
  <si>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</si>
  <si>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</si>
  <si>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</si>
  <si>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</si>
  <si>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</si>
  <si>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</si>
  <si>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</si>
  <si>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</si>
  <si>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</si>
  <si>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</si>
  <si>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</si>
  <si>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</si>
  <si>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</si>
  <si>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</si>
  <si>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</si>
  <si>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</si>
  <si>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</si>
  <si>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</si>
  <si>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</si>
  <si>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</si>
  <si>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</si>
  <si>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</si>
  <si>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</si>
  <si>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</si>
  <si>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</si>
  <si>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</si>
  <si>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</si>
  <si>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</si>
  <si>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</si>
  <si>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</si>
  <si>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</si>
  <si>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</si>
  <si>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</si>
  <si>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</si>
  <si>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</si>
  <si>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</si>
  <si>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</si>
  <si>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</si>
  <si>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</si>
  <si>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</si>
  <si>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</si>
  <si>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</si>
  <si>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</si>
  <si>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</si>
  <si>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</si>
  <si>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</si>
  <si>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</si>
  <si>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</si>
  <si>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</si>
  <si>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</si>
  <si>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</si>
  <si>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</si>
  <si>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</si>
  <si>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</si>
  <si>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</si>
  <si>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</si>
  <si>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</si>
  <si>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</si>
  <si>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</si>
  <si>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</si>
  <si>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</si>
  <si>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</si>
  <si>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</si>
  <si>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</si>
  <si>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</si>
  <si>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</si>
  <si>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</si>
  <si>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</si>
  <si>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</si>
  <si>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</si>
  <si>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</si>
  <si>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</si>
  <si>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</si>
  <si>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</si>
  <si>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</si>
  <si>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</si>
  <si>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</si>
  <si>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</si>
  <si>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</si>
  <si>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</si>
  <si>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</si>
  <si>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</si>
  <si>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</si>
  <si>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</si>
  <si>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</si>
  <si>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</si>
  <si>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</si>
  <si>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</si>
  <si>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</si>
  <si>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</si>
  <si>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</si>
  <si>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</si>
  <si>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</si>
  <si>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</si>
  <si>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</si>
  <si>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</si>
  <si>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</si>
  <si>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</si>
  <si>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</si>
  <si>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</si>
  <si>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</si>
  <si>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</si>
  <si>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</si>
  <si>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</si>
  <si>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</si>
  <si>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</si>
  <si>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</si>
  <si>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</si>
  <si>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</si>
  <si>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</si>
  <si>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</si>
  <si>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</si>
  <si>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</si>
  <si>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</si>
  <si>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</si>
  <si>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</si>
  <si>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</si>
  <si>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</si>
  <si>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</si>
  <si>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</si>
  <si>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</si>
  <si>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</si>
  <si>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</si>
  <si>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</si>
  <si>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</si>
  <si>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</si>
  <si>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</si>
  <si>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</si>
  <si>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</si>
  <si>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</si>
  <si>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</si>
  <si>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</si>
  <si>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</si>
  <si>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</si>
  <si>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</si>
  <si>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</si>
  <si>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</si>
  <si>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</si>
  <si>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</si>
  <si>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</si>
  <si>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</si>
  <si>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</si>
  <si>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</si>
  <si>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</si>
  <si>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</si>
  <si>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</si>
  <si>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</si>
  <si>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</si>
  <si>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</si>
  <si>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</si>
  <si>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</si>
  <si>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</si>
  <si>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</si>
  <si>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</si>
  <si>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</si>
  <si>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</si>
  <si>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</si>
  <si>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</si>
  <si>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</si>
  <si>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</si>
  <si>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</si>
  <si>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</si>
  <si>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</si>
  <si>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</si>
  <si>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</si>
  <si>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</si>
  <si>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</si>
  <si>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</si>
  <si>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</si>
  <si>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</si>
  <si>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</si>
  <si>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</si>
  <si>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</si>
  <si>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</si>
  <si>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</si>
  <si>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</si>
  <si>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</si>
  <si>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</si>
  <si>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</si>
  <si>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</si>
  <si>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</si>
  <si>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</si>
  <si>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</si>
  <si>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</si>
  <si>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</si>
  <si>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</si>
  <si>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</si>
  <si>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</si>
  <si>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</si>
  <si>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</si>
  <si>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</si>
  <si>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</si>
  <si>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</si>
  <si>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</si>
  <si>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</si>
  <si>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</si>
  <si>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</si>
  <si>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</si>
  <si>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</si>
  <si>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</si>
  <si>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</si>
  <si>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</si>
  <si>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</si>
  <si>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</si>
  <si>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</si>
  <si>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</si>
  <si>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</si>
  <si>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</si>
  <si>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</si>
  <si>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</si>
  <si>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</si>
  <si>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</si>
  <si>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</si>
  <si>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</si>
  <si>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</si>
  <si>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</si>
  <si>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</si>
  <si>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</si>
  <si>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</si>
  <si>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</si>
  <si>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</si>
  <si>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</si>
  <si>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</si>
  <si>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</si>
  <si>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</si>
  <si>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</si>
  <si>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</si>
  <si>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</si>
  <si>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</si>
  <si>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</si>
  <si>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</si>
  <si>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</si>
  <si>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</si>
  <si>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</si>
  <si>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</si>
  <si>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</si>
  <si>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</si>
  <si>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</si>
  <si>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</si>
  <si>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</si>
  <si>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</si>
  <si>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</si>
  <si>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</si>
  <si>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</si>
  <si>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</si>
  <si>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</si>
  <si>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</si>
  <si>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</si>
  <si>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</si>
  <si>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</si>
  <si>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</si>
  <si>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</si>
  <si>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</si>
  <si>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</si>
  <si>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</si>
  <si>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</si>
  <si>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</si>
  <si>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</si>
  <si>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</si>
  <si>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</si>
  <si>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</si>
  <si>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</si>
  <si>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</si>
  <si>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</si>
  <si>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</si>
  <si>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</si>
  <si>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</si>
  <si>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</si>
  <si>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</si>
  <si>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</si>
  <si>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</si>
  <si>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</si>
  <si>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</si>
  <si>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</si>
  <si>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</si>
  <si>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</si>
  <si>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</si>
  <si>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</si>
  <si>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</si>
  <si>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</si>
  <si>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</si>
  <si>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</si>
  <si>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</si>
  <si>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</si>
  <si>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</si>
  <si>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</si>
  <si>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</si>
  <si>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</si>
  <si>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</si>
  <si>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</si>
  <si>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</si>
  <si>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</si>
  <si>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</si>
  <si>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</si>
  <si>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</si>
  <si>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</si>
  <si>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</si>
  <si>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</si>
  <si>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</si>
  <si>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</si>
  <si>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</si>
  <si>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</si>
  <si>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</si>
  <si>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</si>
  <si>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</si>
  <si>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</si>
  <si>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</si>
  <si>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</si>
  <si>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</si>
  <si>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</si>
  <si>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</si>
  <si>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</si>
  <si>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</si>
  <si>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</si>
  <si>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</si>
  <si>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</si>
  <si>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</si>
  <si>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</si>
  <si>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</si>
  <si>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</si>
  <si>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</si>
  <si>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</si>
  <si>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</si>
  <si>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</si>
  <si>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</si>
  <si>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</si>
  <si>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</si>
  <si>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</si>
  <si>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</si>
  <si>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</si>
  <si>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</si>
  <si>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</si>
  <si>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</si>
  <si>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</si>
  <si>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</si>
  <si>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</si>
  <si>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</si>
  <si>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</si>
  <si>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</si>
  <si>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</si>
  <si>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</si>
  <si>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</si>
  <si>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</si>
  <si>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</si>
  <si>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</si>
  <si>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</si>
  <si>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</si>
  <si>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</si>
  <si>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</si>
  <si>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</si>
  <si>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</si>
  <si>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</si>
  <si>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</si>
  <si>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</si>
  <si>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</si>
  <si>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</si>
  <si>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</si>
  <si>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</si>
  <si>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</si>
  <si>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</si>
  <si>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</si>
  <si>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</si>
  <si>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</si>
  <si>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</si>
  <si>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</si>
  <si>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</si>
  <si>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</si>
  <si>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</si>
  <si>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</si>
  <si>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</si>
  <si>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</si>
  <si>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</si>
  <si>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</si>
  <si>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</si>
  <si>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</si>
  <si>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</si>
  <si>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</si>
  <si>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</si>
  <si>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</si>
  <si>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</si>
  <si>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</si>
  <si>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</si>
  <si>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</si>
  <si>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</si>
  <si>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</si>
  <si>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</si>
  <si>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</si>
  <si>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</si>
  <si>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</si>
  <si>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</si>
  <si>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</si>
  <si>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</si>
  <si>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</si>
  <si>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</si>
  <si>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</si>
  <si>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</si>
  <si>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</si>
  <si>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</si>
  <si>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</si>
  <si>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</si>
  <si>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</si>
  <si>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</si>
  <si>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</si>
  <si>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</si>
  <si>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</si>
  <si>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</si>
  <si>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</si>
  <si>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</si>
  <si>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</si>
  <si>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</si>
  <si>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</si>
  <si>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</si>
  <si>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</si>
  <si>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</si>
  <si>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</si>
  <si>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</si>
  <si>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</si>
  <si>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</si>
  <si>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</si>
  <si>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</si>
  <si>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</si>
  <si>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</si>
  <si>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</si>
  <si>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</si>
  <si>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</si>
  <si>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</si>
  <si>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</si>
  <si>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</si>
  <si>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</si>
  <si>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</si>
  <si>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</si>
  <si>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</si>
  <si>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</si>
  <si>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</si>
  <si>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</si>
  <si>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</si>
  <si>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</si>
  <si>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</si>
  <si>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</si>
  <si>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</si>
  <si>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</si>
  <si>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</si>
  <si>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</si>
  <si>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</si>
  <si>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</si>
  <si>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</si>
  <si>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</si>
  <si>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</si>
  <si>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</si>
  <si>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</si>
  <si>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</si>
  <si>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</si>
  <si>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</si>
  <si>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</si>
  <si>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</si>
  <si>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</si>
  <si>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</si>
  <si>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</si>
  <si>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</si>
  <si>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</si>
  <si>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</si>
  <si>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</si>
  <si>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</si>
  <si>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</si>
  <si>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</si>
  <si>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</si>
  <si>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</si>
  <si>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</si>
  <si>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</si>
  <si>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</si>
  <si>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</si>
  <si>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</si>
  <si>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</si>
  <si>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</si>
  <si>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</si>
  <si>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</si>
  <si>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</si>
  <si>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</si>
  <si>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</si>
  <si>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</si>
  <si>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</si>
  <si>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</si>
  <si>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</si>
  <si>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</si>
  <si>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</si>
  <si>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</si>
  <si>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</si>
  <si>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</si>
  <si>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</si>
  <si>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</si>
  <si>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</si>
  <si>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</si>
  <si>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</si>
  <si>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</si>
  <si>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</si>
  <si>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</si>
  <si>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</si>
  <si>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</si>
  <si>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</si>
  <si>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</si>
  <si>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</si>
  <si>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</si>
  <si>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</si>
  <si>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</si>
  <si>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</si>
  <si>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</si>
  <si>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</si>
  <si>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</si>
  <si>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</si>
  <si>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</si>
  <si>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</si>
  <si>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</si>
  <si>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</si>
  <si>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</si>
  <si>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</si>
  <si>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</si>
  <si>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</si>
  <si>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</si>
  <si>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</si>
  <si>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</si>
  <si>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</si>
  <si>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</si>
  <si>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</si>
  <si>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</si>
  <si>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</si>
  <si>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</si>
  <si>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</si>
  <si>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</si>
  <si>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</si>
  <si>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</si>
  <si>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</si>
  <si>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</si>
  <si>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</si>
  <si>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</si>
  <si>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</si>
  <si>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</si>
  <si>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</si>
  <si>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</si>
  <si>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</si>
  <si>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</si>
  <si>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</si>
  <si>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</si>
  <si>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</si>
  <si>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</si>
  <si>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</si>
  <si>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</si>
  <si>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</si>
  <si>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</si>
  <si>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</si>
  <si>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</si>
  <si>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</si>
  <si>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</si>
  <si>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</si>
  <si>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</si>
  <si>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</si>
  <si>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</si>
  <si>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</si>
  <si>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</si>
  <si>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</si>
  <si>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</si>
  <si>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</si>
  <si>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</si>
  <si>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</si>
  <si>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</si>
  <si>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</si>
  <si>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</si>
  <si>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</si>
  <si>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</si>
  <si>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</si>
  <si>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</si>
  <si>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</si>
  <si>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</si>
  <si>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</si>
  <si>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</si>
  <si>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</si>
  <si>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</si>
  <si>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</si>
  <si>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</si>
  <si>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</si>
  <si>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</si>
  <si>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</si>
  <si>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</si>
  <si>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</si>
  <si>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</si>
  <si>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</si>
  <si>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</si>
  <si>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</si>
  <si>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</si>
  <si>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</si>
  <si>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</si>
  <si>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</si>
  <si>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</si>
  <si>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</si>
  <si>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</si>
  <si>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</si>
  <si>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</si>
  <si>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</si>
  <si>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</si>
  <si>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</si>
  <si>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</si>
  <si>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</si>
  <si>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</si>
  <si>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</si>
  <si>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</si>
  <si>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</si>
  <si>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</si>
  <si>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</si>
  <si>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</si>
  <si>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</si>
  <si>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</si>
  <si>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</si>
  <si>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</si>
  <si>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</si>
  <si>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</si>
  <si>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</si>
  <si>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</si>
  <si>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</si>
  <si>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</si>
  <si>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</si>
  <si>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</si>
  <si>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</si>
  <si>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</si>
  <si>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</si>
  <si>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</si>
  <si>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</si>
  <si>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</si>
  <si>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</si>
  <si>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</si>
  <si>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</si>
  <si>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</si>
  <si>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</si>
  <si>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</si>
  <si>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</si>
  <si>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</si>
  <si>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</si>
  <si>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</si>
  <si>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</si>
  <si>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</si>
  <si>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</si>
  <si>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</si>
  <si>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</si>
  <si>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</si>
  <si>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</si>
  <si>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</si>
  <si>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</si>
  <si>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</si>
  <si>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</si>
  <si>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</si>
  <si>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</si>
  <si>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</si>
  <si>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</si>
  <si>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</si>
  <si>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</si>
  <si>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</si>
  <si>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</si>
  <si>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</si>
  <si>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</si>
  <si>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</si>
  <si>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</si>
  <si>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</si>
  <si>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</si>
  <si>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</si>
  <si>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</si>
  <si>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</si>
  <si>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</si>
  <si>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</si>
  <si>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</si>
  <si>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</si>
  <si>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</si>
  <si>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</si>
  <si>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</si>
  <si>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</si>
  <si>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</si>
  <si>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</si>
  <si>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</si>
  <si>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</si>
  <si>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</si>
  <si>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</si>
  <si>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</si>
  <si>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</si>
  <si>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</si>
  <si>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</si>
  <si>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</si>
  <si>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</si>
  <si>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</si>
  <si>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</si>
  <si>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</si>
  <si>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</si>
  <si>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</si>
  <si>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</si>
  <si>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</si>
  <si>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</si>
  <si>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</si>
  <si>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</si>
  <si>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</si>
  <si>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</si>
  <si>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</si>
  <si>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</si>
  <si>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</si>
  <si>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</si>
  <si>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</si>
  <si>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</si>
  <si>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</si>
  <si>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</si>
  <si>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</si>
  <si>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</si>
  <si>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</si>
  <si>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</si>
  <si>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</si>
  <si>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</si>
  <si>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</si>
  <si>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</si>
  <si>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</si>
  <si>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</si>
  <si>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</si>
  <si>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</si>
  <si>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</si>
  <si>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</si>
  <si>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</si>
  <si>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</si>
  <si>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</si>
  <si>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</si>
  <si>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</si>
  <si>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</si>
  <si>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</si>
  <si>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</si>
  <si>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</si>
  <si>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</si>
  <si>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</si>
  <si>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</si>
  <si>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</si>
  <si>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</si>
  <si>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</si>
  <si>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</si>
  <si>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</si>
  <si>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</si>
  <si>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</si>
  <si>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</si>
  <si>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</si>
  <si>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</si>
  <si>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</si>
  <si>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</si>
  <si>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</si>
  <si>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</si>
  <si>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</si>
  <si>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</si>
  <si>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</si>
  <si>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</si>
  <si>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</si>
  <si>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</si>
  <si>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</si>
  <si>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</si>
  <si>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</si>
  <si>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</si>
  <si>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</si>
  <si>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</si>
  <si>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</si>
  <si>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</si>
  <si>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</si>
  <si>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</si>
  <si>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</si>
  <si>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</si>
  <si>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</si>
  <si>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</si>
  <si>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</si>
  <si>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</si>
  <si>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</si>
  <si>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</si>
  <si>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</si>
  <si>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</si>
  <si>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</si>
  <si>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</si>
  <si>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</si>
  <si>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</si>
  <si>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</si>
  <si>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</si>
  <si>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</si>
  <si>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</si>
  <si>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</si>
  <si>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</si>
  <si>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</si>
  <si>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</si>
  <si>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</si>
  <si>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</si>
  <si>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</si>
  <si>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</si>
  <si>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</si>
  <si>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</si>
  <si>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</si>
  <si>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</si>
  <si>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</si>
  <si>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</si>
  <si>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</si>
  <si>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</si>
  <si>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</si>
  <si>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</si>
  <si>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</si>
  <si>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</si>
  <si>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</si>
  <si>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</si>
  <si>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</si>
  <si>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</si>
  <si>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</si>
  <si>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</si>
  <si>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</si>
  <si>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</si>
  <si>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</si>
  <si>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</si>
  <si>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</si>
  <si>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</si>
  <si>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</si>
  <si>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</si>
  <si>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</si>
  <si>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</si>
  <si>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</si>
  <si>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</si>
  <si>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</si>
  <si>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</si>
  <si>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</si>
  <si>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</si>
  <si>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</si>
  <si>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</si>
  <si>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</si>
  <si>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</si>
  <si>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</si>
  <si>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</si>
  <si>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</si>
  <si>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</si>
  <si>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</si>
  <si>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</si>
  <si>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</si>
  <si>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</si>
  <si>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</si>
  <si>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</si>
  <si>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</si>
  <si>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</si>
  <si>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</si>
  <si>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</si>
  <si>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</si>
  <si>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</si>
  <si>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</si>
  <si>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</si>
  <si>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</si>
  <si>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</si>
  <si>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</si>
  <si>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</si>
  <si>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</si>
  <si>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</si>
  <si>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</si>
  <si>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</si>
  <si>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</si>
  <si>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</si>
  <si>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</si>
  <si>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</si>
  <si>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</si>
  <si>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</si>
  <si>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</si>
  <si>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</si>
  <si>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</si>
  <si>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</si>
  <si>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</si>
  <si>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</si>
  <si>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</si>
  <si>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</si>
  <si>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</si>
  <si>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</si>
  <si>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</si>
  <si>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</si>
  <si>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</si>
  <si>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</si>
  <si>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</si>
  <si>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</si>
  <si>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</si>
  <si>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</si>
  <si>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</si>
  <si>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</si>
  <si>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</si>
  <si>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</si>
  <si>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</si>
  <si>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</si>
  <si>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</si>
  <si>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</si>
  <si>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</si>
  <si>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</si>
  <si>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</si>
  <si>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</si>
  <si>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</si>
  <si>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</si>
  <si>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</si>
  <si>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</si>
  <si>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</si>
  <si>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</si>
  <si>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</si>
  <si>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</si>
  <si>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</si>
  <si>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</si>
  <si>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</si>
  <si>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</si>
  <si>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</si>
  <si>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</si>
  <si>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</si>
  <si>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</si>
  <si>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</si>
  <si>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</si>
  <si>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</si>
  <si>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</si>
  <si>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</si>
  <si>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</si>
  <si>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</si>
  <si>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</si>
  <si>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</si>
  <si>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</si>
  <si>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</si>
  <si>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</si>
  <si>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</si>
  <si>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</si>
  <si>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</si>
  <si>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</si>
  <si>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</si>
  <si>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</si>
  <si>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</si>
  <si>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</si>
  <si>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</si>
  <si>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</si>
  <si>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</si>
  <si>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</si>
  <si>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</si>
  <si>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</si>
  <si>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</si>
  <si>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</si>
  <si>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</si>
  <si>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</si>
  <si>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</si>
  <si>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</si>
  <si>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</si>
  <si>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</si>
  <si>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</si>
  <si>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</si>
  <si>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</si>
  <si>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</si>
  <si>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</si>
  <si>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</si>
  <si>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</si>
  <si>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</si>
  <si>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</si>
  <si>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</si>
  <si>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</si>
  <si>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</si>
  <si>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</si>
  <si>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</si>
  <si>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</si>
  <si>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</si>
  <si>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</si>
  <si>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</si>
  <si>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</si>
  <si>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</si>
  <si>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</si>
  <si>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</si>
  <si>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</si>
  <si>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</si>
  <si>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</si>
  <si>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</si>
  <si>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</si>
  <si>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</si>
  <si>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</si>
  <si>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</si>
  <si>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</si>
  <si>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</si>
  <si>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</si>
  <si>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</si>
  <si>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</si>
  <si>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</si>
  <si>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</si>
  <si>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</si>
  <si>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</si>
  <si>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</si>
  <si>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</si>
  <si>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</si>
  <si>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</si>
  <si>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</si>
  <si>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</si>
  <si>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</si>
  <si>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</si>
  <si>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</si>
  <si>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</si>
  <si>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</si>
  <si>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</si>
  <si>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</si>
  <si>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</si>
  <si>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</si>
  <si>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</si>
  <si>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</si>
  <si>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</si>
  <si>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</si>
  <si>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</si>
  <si>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</si>
  <si>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</si>
  <si>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</si>
  <si>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</si>
  <si>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</si>
  <si>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</si>
  <si>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</si>
  <si>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</si>
  <si>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</si>
  <si>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</si>
  <si>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</si>
  <si>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</si>
  <si>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</si>
  <si>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</si>
  <si>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</si>
  <si>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</si>
  <si>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</si>
  <si>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</si>
  <si>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</si>
  <si>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</si>
  <si>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</si>
  <si>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</si>
  <si>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</si>
  <si>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</si>
  <si>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</si>
  <si>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</si>
  <si>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</si>
  <si>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</si>
  <si>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</si>
  <si>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</si>
  <si>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</si>
  <si>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</si>
  <si>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</si>
  <si>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</si>
  <si>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</si>
  <si>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</si>
  <si>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</si>
  <si>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</si>
  <si>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</si>
  <si>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</si>
  <si>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</si>
  <si>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</si>
  <si>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</si>
  <si>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</si>
  <si>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</si>
  <si>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</si>
  <si>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</si>
  <si>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</si>
  <si>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</si>
  <si>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</si>
  <si>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</si>
  <si>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</si>
  <si>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</si>
  <si>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</si>
  <si>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</si>
  <si>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</si>
  <si>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</si>
  <si>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</si>
  <si>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</si>
  <si>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</si>
  <si>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</si>
  <si>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</si>
  <si>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</si>
  <si>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</si>
  <si>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</si>
  <si>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</si>
  <si>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</si>
  <si>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</si>
  <si>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</si>
  <si>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</si>
  <si>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</si>
  <si>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</si>
  <si>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</si>
  <si>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</si>
  <si>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</si>
  <si>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</si>
  <si>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</si>
  <si>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</si>
  <si>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</si>
  <si>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</si>
  <si>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</si>
  <si>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</si>
  <si>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</si>
  <si>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</si>
  <si>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</si>
  <si>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</si>
  <si>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</si>
  <si>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</si>
  <si>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</si>
  <si>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</si>
  <si>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</si>
  <si>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</si>
  <si>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</si>
  <si>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</si>
  <si>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</si>
  <si>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</si>
  <si>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</si>
  <si>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</si>
  <si>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</si>
  <si>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</si>
  <si>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</si>
  <si>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</si>
  <si>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</si>
  <si>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</si>
  <si>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</si>
  <si>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</si>
  <si>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</si>
  <si>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</si>
  <si>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</si>
  <si>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</si>
  <si>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</si>
  <si>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</si>
  <si>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</si>
  <si>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</si>
  <si>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</si>
  <si>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</si>
  <si>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</si>
  <si>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</si>
  <si>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</si>
  <si>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</si>
  <si>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</si>
  <si>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</si>
  <si>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</si>
  <si>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</si>
  <si>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</si>
  <si>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</si>
  <si>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</si>
  <si>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</si>
  <si>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</si>
  <si>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</si>
  <si>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</si>
  <si>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</si>
  <si>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</si>
  <si>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</si>
  <si>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</si>
  <si>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</si>
  <si>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</si>
  <si>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</si>
  <si>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</si>
  <si>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</si>
  <si>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</si>
  <si>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</si>
  <si>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</si>
  <si>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</si>
  <si>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</si>
  <si>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</si>
  <si>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</si>
  <si>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</si>
  <si>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</si>
  <si>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</si>
  <si>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</si>
  <si>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</si>
  <si>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</si>
  <si>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</si>
  <si>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</si>
  <si>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</si>
  <si>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</si>
  <si>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</si>
  <si>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</si>
  <si>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</si>
  <si>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</si>
  <si>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</si>
  <si>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</si>
  <si>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</si>
  <si>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</si>
  <si>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</si>
  <si>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</si>
  <si>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</si>
  <si>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</si>
  <si>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</si>
  <si>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</si>
  <si>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</si>
  <si>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</si>
  <si>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</si>
  <si>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</si>
  <si>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</si>
  <si>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</si>
  <si>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</si>
  <si>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</si>
  <si>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</si>
  <si>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</si>
  <si>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</si>
  <si>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</si>
  <si>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</si>
  <si>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</si>
  <si>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</si>
  <si>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</si>
  <si>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</si>
  <si>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</si>
  <si>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</si>
  <si>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</si>
  <si>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</si>
  <si>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</si>
  <si>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</si>
  <si>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</si>
  <si>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</si>
  <si>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</si>
  <si>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</si>
  <si>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</si>
  <si>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</si>
  <si>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</si>
  <si>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</si>
  <si>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</si>
  <si>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</si>
  <si>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</si>
  <si>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</si>
  <si>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</si>
  <si>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</si>
  <si>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</si>
  <si>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</si>
  <si>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</si>
  <si>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</si>
  <si>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</si>
  <si>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</si>
  <si>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</si>
  <si>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</si>
  <si>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</si>
  <si>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</si>
  <si>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</si>
  <si>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</si>
  <si>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</si>
  <si>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</si>
  <si>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</si>
  <si>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</si>
  <si>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</si>
  <si>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</si>
  <si>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</si>
  <si>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</si>
  <si>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</si>
  <si>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</si>
  <si>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</si>
  <si>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</si>
  <si>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</si>
  <si>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</si>
  <si>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</si>
  <si>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</si>
  <si>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</si>
  <si>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</si>
  <si>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</si>
  <si>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</si>
  <si>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</si>
  <si>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</si>
  <si>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</si>
  <si>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</si>
  <si>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</si>
  <si>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</si>
  <si>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</si>
  <si>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</si>
  <si>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</si>
  <si>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</si>
  <si>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</si>
  <si>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</si>
  <si>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</si>
  <si>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</si>
  <si>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</si>
  <si>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</si>
  <si>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</si>
  <si>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</si>
  <si>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</si>
  <si>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</si>
  <si>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</si>
  <si>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</si>
  <si>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</si>
  <si>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</si>
  <si>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</si>
  <si>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</si>
  <si>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</si>
  <si>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</si>
  <si>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</si>
  <si>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</si>
  <si>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</si>
  <si>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</si>
  <si>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</si>
  <si>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</si>
  <si>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</si>
  <si>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</si>
  <si>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</si>
  <si>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</si>
  <si>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</si>
  <si>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</si>
  <si>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</si>
  <si>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</si>
  <si>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</si>
  <si>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</si>
  <si>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</si>
  <si>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</si>
  <si>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</si>
  <si>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</si>
  <si>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</si>
  <si>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</si>
  <si>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</si>
  <si>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</si>
  <si>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</si>
  <si>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</si>
  <si>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</si>
  <si>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</si>
  <si>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</si>
  <si>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</si>
  <si>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</si>
  <si>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</si>
  <si>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</si>
  <si>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</si>
  <si>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</si>
  <si>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</si>
  <si>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</si>
  <si>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</si>
  <si>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</si>
  <si>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</si>
  <si>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</si>
  <si>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</si>
  <si>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</si>
  <si>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</si>
  <si>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</si>
  <si>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</si>
  <si>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</si>
  <si>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</si>
  <si>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</si>
  <si>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</si>
  <si>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</si>
  <si>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</si>
  <si>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</si>
  <si>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</si>
  <si>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</si>
  <si>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</si>
  <si>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</si>
  <si>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</si>
  <si>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</si>
  <si>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</si>
  <si>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</si>
  <si>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</si>
  <si>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</si>
  <si>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</si>
  <si>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</si>
  <si>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</si>
  <si>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</si>
  <si>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</si>
  <si>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</si>
  <si>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</si>
  <si>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</si>
  <si>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</si>
  <si>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</si>
  <si>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</si>
  <si>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</si>
  <si>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</si>
  <si>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</si>
  <si>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</si>
  <si>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</si>
  <si>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</si>
  <si>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</si>
  <si>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</si>
  <si>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</si>
  <si>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</si>
  <si>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</si>
  <si>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</si>
  <si>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</si>
  <si>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</si>
  <si>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</si>
  <si>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</si>
  <si>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</si>
  <si>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</si>
  <si>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</si>
  <si>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</si>
  <si>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</si>
  <si>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</si>
  <si>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</si>
  <si>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</si>
  <si>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</si>
  <si>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</si>
  <si>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</si>
  <si>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</si>
  <si>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</si>
  <si>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</si>
  <si>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</si>
  <si>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</si>
  <si>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</si>
  <si>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</si>
  <si>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</si>
  <si>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</si>
  <si>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</si>
  <si>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</si>
  <si>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</si>
  <si>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</si>
  <si>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</si>
  <si>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</si>
  <si>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</si>
  <si>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</si>
  <si>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</si>
  <si>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</si>
  <si>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</si>
  <si>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</si>
  <si>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</si>
  <si>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</si>
  <si>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</si>
  <si>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</si>
  <si>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</si>
  <si>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</si>
  <si>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</si>
  <si>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</si>
  <si>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</si>
  <si>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</si>
  <si>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</si>
  <si>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</si>
  <si>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</si>
  <si>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</si>
  <si>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</si>
  <si>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</si>
  <si>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</si>
  <si>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</si>
  <si>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</si>
  <si>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</si>
  <si>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</si>
  <si>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</si>
  <si>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</si>
  <si>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</si>
  <si>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</si>
  <si>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</si>
  <si>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</si>
  <si>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</si>
  <si>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</si>
  <si>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</si>
  <si>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</si>
  <si>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</si>
  <si>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</si>
  <si>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</si>
  <si>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</si>
  <si>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</si>
  <si>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</si>
  <si>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</si>
  <si>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</si>
  <si>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</si>
  <si>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</si>
  <si>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</si>
  <si>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</si>
  <si>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</si>
  <si>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</si>
  <si>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</si>
  <si>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</si>
  <si>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</si>
  <si>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</si>
  <si>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</si>
  <si>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</si>
  <si>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</si>
  <si>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</si>
  <si>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</si>
  <si>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</si>
  <si>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</si>
  <si>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</si>
  <si>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</si>
  <si>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</si>
  <si>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</si>
  <si>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</si>
  <si>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</si>
  <si>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</si>
  <si>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</si>
  <si>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</si>
  <si>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</si>
  <si>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</si>
  <si>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</si>
  <si>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</si>
  <si>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</si>
  <si>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</si>
  <si>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</si>
  <si>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</si>
  <si>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</si>
  <si>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</si>
  <si>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</si>
  <si>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</si>
  <si>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</si>
  <si>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</si>
  <si>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</si>
  <si>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</si>
  <si>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</si>
  <si>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</si>
  <si>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</si>
  <si>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</si>
  <si>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</si>
  <si>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</si>
  <si>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</si>
  <si>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</si>
  <si>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</si>
  <si>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</si>
  <si>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</si>
  <si>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</si>
  <si>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</si>
  <si>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</si>
  <si>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</si>
  <si>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</si>
  <si>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</si>
  <si>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</si>
  <si>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</si>
  <si>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</si>
  <si>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</si>
  <si>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</si>
  <si>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</si>
  <si>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</si>
  <si>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</si>
  <si>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</si>
  <si>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</si>
  <si>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</si>
  <si>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</si>
  <si>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</si>
  <si>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</si>
  <si>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</si>
  <si>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</si>
  <si>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</si>
  <si>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</si>
  <si>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</si>
  <si>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</si>
  <si>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</si>
  <si>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</si>
  <si>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</si>
  <si>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</si>
  <si>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</si>
  <si>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</si>
  <si>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</si>
  <si>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</si>
  <si>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</si>
  <si>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</si>
  <si>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</si>
  <si>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</si>
  <si>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</si>
  <si>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</si>
  <si>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</si>
  <si>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</si>
  <si>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</si>
  <si>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</si>
  <si>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</si>
  <si>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</si>
  <si>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</si>
  <si>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</si>
  <si>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</si>
  <si>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</si>
  <si>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</si>
  <si>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</si>
  <si>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</si>
  <si>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</si>
  <si>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</si>
  <si>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</si>
  <si>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</si>
  <si>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</si>
  <si>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</si>
  <si>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</si>
  <si>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</si>
  <si>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</si>
  <si>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</si>
  <si>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</si>
  <si>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</si>
  <si>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</si>
  <si>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</si>
  <si>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</si>
  <si>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</si>
  <si>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</si>
  <si>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</si>
  <si>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</si>
  <si>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</si>
  <si>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</si>
  <si>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</si>
  <si>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</si>
  <si>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</si>
  <si>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</si>
  <si>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</si>
  <si>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</si>
  <si>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</si>
  <si>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</si>
  <si>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</si>
  <si>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</si>
  <si>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</si>
  <si>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</si>
  <si>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</si>
  <si>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</si>
  <si>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</si>
  <si>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</si>
  <si>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</si>
  <si>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</si>
  <si>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</si>
  <si>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</si>
  <si>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</si>
  <si>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</si>
  <si>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</si>
  <si>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</si>
  <si>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</si>
  <si>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</si>
  <si>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</si>
  <si>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</si>
  <si>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</si>
  <si>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</si>
  <si>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</si>
  <si>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</si>
  <si>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</si>
  <si>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</si>
  <si>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</si>
  <si>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</si>
  <si>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</si>
  <si>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</si>
  <si>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</si>
  <si>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</si>
  <si>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</si>
  <si>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</si>
  <si>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</si>
  <si>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</si>
  <si>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</si>
  <si>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</si>
  <si>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</si>
  <si>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</si>
  <si>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</si>
  <si>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</si>
  <si>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</si>
  <si>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</si>
  <si>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</si>
  <si>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</si>
  <si>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</si>
  <si>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</si>
  <si>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</si>
  <si>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</si>
  <si>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</si>
  <si>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</si>
  <si>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</si>
  <si>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</si>
  <si>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</si>
  <si>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</si>
  <si>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</si>
  <si>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</si>
  <si>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</si>
  <si>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</si>
  <si>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</si>
  <si>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</si>
  <si>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</si>
  <si>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</si>
  <si>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</si>
  <si>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</si>
  <si>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</si>
  <si>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</si>
  <si>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</si>
  <si>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</si>
  <si>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</si>
  <si>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</si>
  <si>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</si>
  <si>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</si>
  <si>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</si>
  <si>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</si>
  <si>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</si>
  <si>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</si>
  <si>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</si>
  <si>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</si>
  <si>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</si>
  <si>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</si>
  <si>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</si>
  <si>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</si>
  <si>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</si>
  <si>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</si>
  <si>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</si>
  <si>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</si>
  <si>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</si>
  <si>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</si>
  <si>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</si>
  <si>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</si>
  <si>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</si>
  <si>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</si>
  <si>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</si>
  <si>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</si>
  <si>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</si>
  <si>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</si>
  <si>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</si>
  <si>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</si>
  <si>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</si>
  <si>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</si>
  <si>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</si>
  <si>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</si>
  <si>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</si>
  <si>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</si>
  <si>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</si>
  <si>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</si>
  <si>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</si>
  <si>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</si>
  <si>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</si>
  <si>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</si>
  <si>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</si>
  <si>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</si>
  <si>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</si>
  <si>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</si>
  <si>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</si>
  <si>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</si>
  <si>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</si>
  <si>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</si>
  <si>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</si>
  <si>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</si>
  <si>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</si>
  <si>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</si>
  <si>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</si>
  <si>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</si>
  <si>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</si>
  <si>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</si>
  <si>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</si>
  <si>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</si>
  <si>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</si>
  <si>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</si>
  <si>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</si>
  <si>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</si>
  <si>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</si>
  <si>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</si>
  <si>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</si>
  <si>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</si>
  <si>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</si>
  <si>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</si>
  <si>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</si>
  <si>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</si>
  <si>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</si>
  <si>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</si>
  <si>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</si>
  <si>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</si>
  <si>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</si>
  <si>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</si>
  <si>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</si>
  <si>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</si>
  <si>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</si>
  <si>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</si>
  <si>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</si>
  <si>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</si>
  <si>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</si>
  <si>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</si>
  <si>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</si>
  <si>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</si>
  <si>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</si>
  <si>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</si>
  <si>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</si>
  <si>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</si>
  <si>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</si>
  <si>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</si>
  <si>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</si>
  <si>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</si>
  <si>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</si>
  <si>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</si>
  <si>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</si>
  <si>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</si>
  <si>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</si>
  <si>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</si>
  <si>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</si>
  <si>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</si>
  <si>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</si>
  <si>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</si>
  <si>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</si>
  <si>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</si>
  <si>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</si>
  <si>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</si>
  <si>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</si>
  <si>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</si>
  <si>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</si>
  <si>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</si>
  <si>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</si>
  <si>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</si>
  <si>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</si>
  <si>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</si>
  <si>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</si>
  <si>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</si>
  <si>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</si>
  <si>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</si>
  <si>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</si>
  <si>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</si>
  <si>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</si>
  <si>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</si>
  <si>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</si>
  <si>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</si>
  <si>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</si>
  <si>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</si>
  <si>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</si>
  <si>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</si>
  <si>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</si>
  <si>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</si>
  <si>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</si>
  <si>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</si>
  <si>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</si>
  <si>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</si>
  <si>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</si>
  <si>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</si>
  <si>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</si>
  <si>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</si>
  <si>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</si>
  <si>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</si>
  <si>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</si>
  <si>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</si>
  <si>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</si>
  <si>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</si>
  <si>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</si>
  <si>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</si>
  <si>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</si>
  <si>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</si>
  <si>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</si>
  <si>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</si>
  <si>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</si>
  <si>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</si>
  <si>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</si>
  <si>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</si>
  <si>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</si>
  <si>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</si>
  <si>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</si>
  <si>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</si>
  <si>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</si>
  <si>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</si>
  <si>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</si>
  <si>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</si>
  <si>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</si>
  <si>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</si>
  <si>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</si>
  <si>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</si>
  <si>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</si>
  <si>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</si>
  <si>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</si>
  <si>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</si>
  <si>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</si>
  <si>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</si>
  <si>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</si>
  <si>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</si>
  <si>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</si>
  <si>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</si>
  <si>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</si>
  <si>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</si>
  <si>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</si>
  <si>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</si>
  <si>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</si>
  <si>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</si>
  <si>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</si>
  <si>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</si>
  <si>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</si>
  <si>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</si>
  <si>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</si>
  <si>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</si>
  <si>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</si>
  <si>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</si>
  <si>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</si>
  <si>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</si>
  <si>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</si>
  <si>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</si>
  <si>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</si>
  <si>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</si>
  <si>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</si>
  <si>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</si>
  <si>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</si>
  <si>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</si>
  <si>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</si>
  <si>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</si>
  <si>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</si>
  <si>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</si>
  <si>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</si>
  <si>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</si>
  <si>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</si>
  <si>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</si>
  <si>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</si>
  <si>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</si>
  <si>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</si>
  <si>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</si>
  <si>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</si>
  <si>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</si>
  <si>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</si>
  <si>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</si>
  <si>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</si>
  <si>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</si>
  <si>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</si>
  <si>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</si>
  <si>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</si>
  <si>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</si>
  <si>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</si>
  <si>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</si>
  <si>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</si>
  <si>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</si>
  <si>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</si>
  <si>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</si>
  <si>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</si>
  <si>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</si>
  <si>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</si>
  <si>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</si>
  <si>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</si>
  <si>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</si>
  <si>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</si>
  <si>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</si>
  <si>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</si>
  <si>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</si>
  <si>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</si>
  <si>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</si>
  <si>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</si>
  <si>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</si>
  <si>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</si>
  <si>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</si>
  <si>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</si>
  <si>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</si>
  <si>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</si>
  <si>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</si>
  <si>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</si>
  <si>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</si>
  <si>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</si>
  <si>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</si>
  <si>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</si>
  <si>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</si>
  <si>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</si>
  <si>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</si>
  <si>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</si>
  <si>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</si>
  <si>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</si>
  <si>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</si>
  <si>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</si>
  <si>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</si>
  <si>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</si>
  <si>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</si>
  <si>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</si>
  <si>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</si>
  <si>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</si>
  <si>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</si>
  <si>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</si>
  <si>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</si>
  <si>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</si>
  <si>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</si>
  <si>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</si>
  <si>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</si>
  <si>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</si>
  <si>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</si>
  <si>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</si>
  <si>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</si>
  <si>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</si>
  <si>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</si>
  <si>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</si>
  <si>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</si>
  <si>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</si>
  <si>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</si>
  <si>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</si>
  <si>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</si>
  <si>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</si>
  <si>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</si>
  <si>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</si>
  <si>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</si>
  <si>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</si>
  <si>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</si>
  <si>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</si>
  <si>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</si>
  <si>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</si>
  <si>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</si>
  <si>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</si>
  <si>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</si>
  <si>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</si>
  <si>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</si>
  <si>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</si>
  <si>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</si>
  <si>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</si>
  <si>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</si>
  <si>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</si>
  <si>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</si>
  <si>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</si>
  <si>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</si>
  <si>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</si>
  <si>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</si>
  <si>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</si>
  <si>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</si>
  <si>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</si>
  <si>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</si>
  <si>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</si>
  <si>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</si>
  <si>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</si>
  <si>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</si>
  <si>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</si>
  <si>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</si>
  <si>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</si>
  <si>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</si>
  <si>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</si>
  <si>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</si>
  <si>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</si>
  <si>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</si>
  <si>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</si>
  <si>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</si>
  <si>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</si>
  <si>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</si>
  <si>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</si>
  <si>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</si>
  <si>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</si>
  <si>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</si>
  <si>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</si>
  <si>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</si>
  <si>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</si>
  <si>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</si>
  <si>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</si>
  <si>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</si>
  <si>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</si>
  <si>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</si>
  <si>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</si>
  <si>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</si>
  <si>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</si>
  <si>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</si>
  <si>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</si>
  <si>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</si>
  <si>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</si>
  <si>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</si>
  <si>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</si>
  <si>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</si>
  <si>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</si>
  <si>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</si>
  <si>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</si>
  <si>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</si>
  <si>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</si>
  <si>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</si>
  <si>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</si>
  <si>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</si>
  <si>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</si>
  <si>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</si>
  <si>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</si>
  <si>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</si>
  <si>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</si>
  <si>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</si>
  <si>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</si>
  <si>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</si>
  <si>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</si>
  <si>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</si>
  <si>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</si>
  <si>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</si>
  <si>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</si>
  <si>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</si>
  <si>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</si>
  <si>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</si>
  <si>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</si>
  <si>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</si>
  <si>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</si>
  <si>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</si>
  <si>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</si>
  <si>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</si>
  <si>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</si>
  <si>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</si>
  <si>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</si>
  <si>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</si>
  <si>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</si>
  <si>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</si>
  <si>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</si>
  <si>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</si>
  <si>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</si>
  <si>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</si>
  <si>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</si>
  <si>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</si>
  <si>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</si>
  <si>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</si>
  <si>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</si>
  <si>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</si>
  <si>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</si>
  <si>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</si>
  <si>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</si>
  <si>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</si>
  <si>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</si>
  <si>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</si>
  <si>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</si>
  <si>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</si>
  <si>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</si>
  <si>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</si>
  <si>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</si>
  <si>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</si>
  <si>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</si>
  <si>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</si>
  <si>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</si>
  <si>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</si>
  <si>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</si>
  <si>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</si>
  <si>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</si>
  <si>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</si>
  <si>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</si>
  <si>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</si>
  <si>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</si>
  <si>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</si>
  <si>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</si>
  <si>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</si>
  <si>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</si>
  <si>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</si>
  <si>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</si>
  <si>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</si>
  <si>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</si>
  <si>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</si>
  <si>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</si>
  <si>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</si>
  <si>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</si>
  <si>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</si>
  <si>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</si>
  <si>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</si>
  <si>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</si>
  <si>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</si>
  <si>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</si>
  <si>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</si>
  <si>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</si>
  <si>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</si>
  <si>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</si>
  <si>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</si>
  <si>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</si>
  <si>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</si>
  <si>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</si>
  <si>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</si>
  <si>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</si>
  <si>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</si>
  <si>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</si>
  <si>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</si>
  <si>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</si>
  <si>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</si>
  <si>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</si>
  <si>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</si>
  <si>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</si>
  <si>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</si>
  <si>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</si>
  <si>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</si>
  <si>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</si>
  <si>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</si>
  <si>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</si>
  <si>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</si>
  <si>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</si>
  <si>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</si>
  <si>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</si>
  <si>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</si>
  <si>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</si>
  <si>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</si>
  <si>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</si>
  <si>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</si>
  <si>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</si>
  <si>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</si>
  <si>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</si>
  <si>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</si>
  <si>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</si>
  <si>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</si>
  <si>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</si>
  <si>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</si>
  <si>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</si>
  <si>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</si>
  <si>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</si>
  <si>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</si>
  <si>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</si>
  <si>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</si>
  <si>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</si>
  <si>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</si>
  <si>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</si>
  <si>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</si>
  <si>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</si>
  <si>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</si>
  <si>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</si>
  <si>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</si>
  <si>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</si>
  <si>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</si>
  <si>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</si>
  <si>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</si>
  <si>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</si>
  <si>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</si>
  <si>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</si>
  <si>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</si>
  <si>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</si>
  <si>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</si>
  <si>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</si>
  <si>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</si>
  <si>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</si>
  <si>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</si>
  <si>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</si>
  <si>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</si>
  <si>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</si>
  <si>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</si>
  <si>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</si>
  <si>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</si>
  <si>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</si>
  <si>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</si>
  <si>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</si>
  <si>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</si>
  <si>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</si>
  <si>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</si>
  <si>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</si>
  <si>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</si>
  <si>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</si>
  <si>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</si>
  <si>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</si>
  <si>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</si>
  <si>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</si>
  <si>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</si>
  <si>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</si>
  <si>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</si>
  <si>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</si>
  <si>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</si>
  <si>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</si>
  <si>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</si>
  <si>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</si>
  <si>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</si>
  <si>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</si>
  <si>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</si>
  <si>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</si>
  <si>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</si>
  <si>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</si>
  <si>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</si>
  <si>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</si>
  <si>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</si>
  <si>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</si>
  <si>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</si>
  <si>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</si>
  <si>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</si>
  <si>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</si>
  <si>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</si>
  <si>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</si>
  <si>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</si>
  <si>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</si>
  <si>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</si>
  <si>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</si>
  <si>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</si>
  <si>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</si>
  <si>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</si>
  <si>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</si>
  <si>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</si>
  <si>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</si>
  <si>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</si>
  <si>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</si>
  <si>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</si>
  <si>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</si>
  <si>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</si>
  <si>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</si>
  <si>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</si>
  <si>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</si>
  <si>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</si>
  <si>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</si>
  <si>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</si>
  <si>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</si>
  <si>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</si>
  <si>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</si>
  <si>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</si>
  <si>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</si>
  <si>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</si>
  <si>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</si>
  <si>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</si>
  <si>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</si>
  <si>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</si>
  <si>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</si>
  <si>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</si>
  <si>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</si>
  <si>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</si>
  <si>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</si>
  <si>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</si>
  <si>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</si>
  <si>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</si>
  <si>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</si>
  <si>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</si>
  <si>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</si>
  <si>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</si>
  <si>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</si>
  <si>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</si>
  <si>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</si>
  <si>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</si>
  <si>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</si>
  <si>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</si>
  <si>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</si>
  <si>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</si>
  <si>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</si>
  <si>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</si>
  <si>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</si>
  <si>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</si>
  <si>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</si>
  <si>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</si>
  <si>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</si>
  <si>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</si>
  <si>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</si>
  <si>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</si>
  <si>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</si>
  <si>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</si>
  <si>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</si>
  <si>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</si>
  <si>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</si>
  <si>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</si>
  <si>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</si>
  <si>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</si>
  <si>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</si>
  <si>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</si>
  <si>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</si>
  <si>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</si>
  <si>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</si>
  <si>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</si>
  <si>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</si>
  <si>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</si>
  <si>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</si>
  <si>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</si>
  <si>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</si>
  <si>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</si>
  <si>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</si>
  <si>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</si>
  <si>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</si>
  <si>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</si>
  <si>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</si>
  <si>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</si>
  <si>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</si>
  <si>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</si>
  <si>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</si>
  <si>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</si>
  <si>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</si>
  <si>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</si>
  <si>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</si>
  <si>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</si>
  <si>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</si>
  <si>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</si>
  <si>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</si>
  <si>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</si>
  <si>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</si>
  <si>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</si>
  <si>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</si>
  <si>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</si>
  <si>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</si>
  <si>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</si>
  <si>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</si>
  <si>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</si>
  <si>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</si>
  <si>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</si>
  <si>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</si>
  <si>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</si>
  <si>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</si>
  <si>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</si>
  <si>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</si>
  <si>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</si>
  <si>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</si>
  <si>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</si>
  <si>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</si>
  <si>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</si>
  <si>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</si>
  <si>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</si>
  <si>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</si>
  <si>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</si>
  <si>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</si>
  <si>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</si>
  <si>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</si>
  <si>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</si>
  <si>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</si>
  <si>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</si>
  <si>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</si>
  <si>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</si>
  <si>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</si>
  <si>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</si>
  <si>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</si>
  <si>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</si>
  <si>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</si>
  <si>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</si>
  <si>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</si>
  <si>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</si>
  <si>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</si>
  <si>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</si>
  <si>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</si>
  <si>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</si>
  <si>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</si>
  <si>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</si>
  <si>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</si>
  <si>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</si>
  <si>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</si>
  <si>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</si>
  <si>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</si>
  <si>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</si>
  <si>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</si>
  <si>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</si>
  <si>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</si>
  <si>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</si>
  <si>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</si>
  <si>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</si>
  <si>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</si>
  <si>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</si>
  <si>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</si>
  <si>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</si>
  <si>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</si>
  <si>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</si>
  <si>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</si>
  <si>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</si>
  <si>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</si>
  <si>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</si>
  <si>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</si>
  <si>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</si>
  <si>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</si>
  <si>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</si>
  <si>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</si>
  <si>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</si>
  <si>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</si>
  <si>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</si>
  <si>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</si>
  <si>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</si>
  <si>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</si>
  <si>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</si>
  <si>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</si>
  <si>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</si>
  <si>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</si>
  <si>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</si>
  <si>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</si>
  <si>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</si>
  <si>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</si>
  <si>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</si>
  <si>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</si>
  <si>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</si>
  <si>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</si>
  <si>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</si>
  <si>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</si>
  <si>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</si>
  <si>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</si>
  <si>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</si>
  <si>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</si>
  <si>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</si>
  <si>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</si>
  <si>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</si>
  <si>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</si>
  <si>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</si>
  <si>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</si>
  <si>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</si>
  <si>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</si>
  <si>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</si>
  <si>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</si>
  <si>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</si>
  <si>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</si>
  <si>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</si>
  <si>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</si>
  <si>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</si>
  <si>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</si>
  <si>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</si>
  <si>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</si>
  <si>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</si>
  <si>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</si>
  <si>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</si>
  <si>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</si>
  <si>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</si>
  <si>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</si>
  <si>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</si>
  <si>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</si>
  <si>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</si>
  <si>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</si>
  <si>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</si>
  <si>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</si>
  <si>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</si>
  <si>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</si>
  <si>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</si>
  <si>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</si>
  <si>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</si>
  <si>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</si>
  <si>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</si>
  <si>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</si>
  <si>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</si>
  <si>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</si>
  <si>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</si>
  <si>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</si>
  <si>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</si>
  <si>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</si>
  <si>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</si>
  <si>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</si>
  <si>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</si>
  <si>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</si>
  <si>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</si>
  <si>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</si>
  <si>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</si>
  <si>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</si>
  <si>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</si>
  <si>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</si>
  <si>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</si>
  <si>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</si>
  <si>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</si>
  <si>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</si>
  <si>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</si>
  <si>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</si>
  <si>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</si>
  <si>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</si>
  <si>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</si>
  <si>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</si>
  <si>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</si>
  <si>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</si>
  <si>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</si>
  <si>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</si>
  <si>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</si>
  <si>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</si>
  <si>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</si>
  <si>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</si>
  <si>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</si>
  <si>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</si>
  <si>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</si>
  <si>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</si>
  <si>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</si>
  <si>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</si>
  <si>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</si>
  <si>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</si>
  <si>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</si>
  <si>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</si>
  <si>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</si>
  <si>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</si>
  <si>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</si>
  <si>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</si>
  <si>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</si>
  <si>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</si>
  <si>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</si>
  <si>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</si>
  <si>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</si>
  <si>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</si>
  <si>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</si>
  <si>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</si>
  <si>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</si>
  <si>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</si>
  <si>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</si>
  <si>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</si>
  <si>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</si>
  <si>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</si>
  <si>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</si>
  <si>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</si>
  <si>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</si>
  <si>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</si>
  <si>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</si>
  <si>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</si>
  <si>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</si>
  <si>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</si>
  <si>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</si>
  <si>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</si>
  <si>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</si>
  <si>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</si>
  <si>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</si>
  <si>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</si>
  <si>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</si>
  <si>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</si>
  <si>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</si>
  <si>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</si>
  <si>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</si>
  <si>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</si>
  <si>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</si>
  <si>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</si>
  <si>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</si>
  <si>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</si>
  <si>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</si>
  <si>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</si>
  <si>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</si>
  <si>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</si>
  <si>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</si>
  <si>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</si>
  <si>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</si>
  <si>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</si>
  <si>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</si>
  <si>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</si>
  <si>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</si>
  <si>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</si>
  <si>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</si>
  <si>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</si>
  <si>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</si>
  <si>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</si>
  <si>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</si>
  <si>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</si>
  <si>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</si>
  <si>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</si>
  <si>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</si>
  <si>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</si>
  <si>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</si>
  <si>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</si>
  <si>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</si>
  <si>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</si>
  <si>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</si>
  <si>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</si>
  <si>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</si>
  <si>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</si>
  <si>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</si>
  <si>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</si>
  <si>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</si>
  <si>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</si>
  <si>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</si>
  <si>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</si>
  <si>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</si>
  <si>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</si>
  <si>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</si>
  <si>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</si>
  <si>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</si>
  <si>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</si>
  <si>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</si>
  <si>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</si>
  <si>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</si>
  <si>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</si>
  <si>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</si>
  <si>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</si>
  <si>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</si>
  <si>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</si>
  <si>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</si>
  <si>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</si>
  <si>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</si>
  <si>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</si>
  <si>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</si>
  <si>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</si>
  <si>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</si>
  <si>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</si>
  <si>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</si>
  <si>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</si>
  <si>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</si>
  <si>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</si>
  <si>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</si>
  <si>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</si>
  <si>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</si>
  <si>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</si>
  <si>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</si>
  <si>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</si>
  <si>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</si>
  <si>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</si>
  <si>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</si>
  <si>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</si>
  <si>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</si>
  <si>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</si>
  <si>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</si>
  <si>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</si>
  <si>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</si>
  <si>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</si>
  <si>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</si>
  <si>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</si>
  <si>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</si>
  <si>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</si>
  <si>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</si>
  <si>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</si>
  <si>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</si>
  <si>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</si>
  <si>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</si>
  <si>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</si>
  <si>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</si>
  <si>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</si>
  <si>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</si>
  <si>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</si>
  <si>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</si>
  <si>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</si>
  <si>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</si>
  <si>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</si>
  <si>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</si>
  <si>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</si>
  <si>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</si>
  <si>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</si>
  <si>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</si>
  <si>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</si>
  <si>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</si>
  <si>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</si>
  <si>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</si>
  <si>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</si>
  <si>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</si>
  <si>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</si>
  <si>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</si>
  <si>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</si>
  <si>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</si>
  <si>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</si>
  <si>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</si>
  <si>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</si>
  <si>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</si>
  <si>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</si>
  <si>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</si>
  <si>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</si>
  <si>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</si>
  <si>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</si>
  <si>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</si>
  <si>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</si>
  <si>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</si>
  <si>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</si>
  <si>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</si>
  <si>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</si>
  <si>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</si>
  <si>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</si>
  <si>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</si>
  <si>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</si>
  <si>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</si>
  <si>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</si>
  <si>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</si>
  <si>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</si>
  <si>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</si>
  <si>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</si>
  <si>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</si>
  <si>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</si>
  <si>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</si>
  <si>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</si>
  <si>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</si>
  <si>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</si>
  <si>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</si>
  <si>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</si>
  <si>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</si>
  <si>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</si>
  <si>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</si>
  <si>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</si>
  <si>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</si>
  <si>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</si>
  <si>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</si>
  <si>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</si>
  <si>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</si>
  <si>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</si>
  <si>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</si>
  <si>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</si>
  <si>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</si>
  <si>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</si>
  <si>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</si>
  <si>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</si>
  <si>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</si>
  <si>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</si>
  <si>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</si>
  <si>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</si>
  <si>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</si>
  <si>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</si>
  <si>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</si>
  <si>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</si>
  <si>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</si>
  <si>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</si>
  <si>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</si>
  <si>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</si>
  <si>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</si>
  <si>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</si>
  <si>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</si>
  <si>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</si>
  <si>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</si>
  <si>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</si>
  <si>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</si>
  <si>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</si>
  <si>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</si>
  <si>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</si>
  <si>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</si>
  <si>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</si>
  <si>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</si>
  <si>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</si>
  <si>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</si>
  <si>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</si>
  <si>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</si>
  <si>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</si>
  <si>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</si>
  <si>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</si>
  <si>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</si>
  <si>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</si>
  <si>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</si>
  <si>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</si>
  <si>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</si>
  <si>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</si>
  <si>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</si>
  <si>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</si>
  <si>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</si>
  <si>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</si>
  <si>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</si>
  <si>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</si>
  <si>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</si>
  <si>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</si>
  <si>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</si>
  <si>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</si>
  <si>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</si>
  <si>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</si>
  <si>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</si>
  <si>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</si>
  <si>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</si>
  <si>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</si>
  <si>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</si>
  <si>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</si>
  <si>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</si>
  <si>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</si>
  <si>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</si>
  <si>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</si>
  <si>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</si>
  <si>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</si>
  <si>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</si>
  <si>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</si>
  <si>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</si>
  <si>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</si>
  <si>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</si>
  <si>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</si>
  <si>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</si>
  <si>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</si>
  <si>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</si>
  <si>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</si>
  <si>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</si>
  <si>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</si>
  <si>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</si>
  <si>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</si>
  <si>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</si>
  <si>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</si>
  <si>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</si>
  <si>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</si>
  <si>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</si>
  <si>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</si>
  <si>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</si>
  <si>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</si>
  <si>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</si>
  <si>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</si>
  <si>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</si>
  <si>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</si>
  <si>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</si>
  <si>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</si>
  <si>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</si>
  <si>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</si>
  <si>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</si>
  <si>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</si>
  <si>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</si>
  <si>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</si>
  <si>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</si>
  <si>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</si>
  <si>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</si>
  <si>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</si>
  <si>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</si>
  <si>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</si>
  <si>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</si>
  <si>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</si>
  <si>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</si>
  <si>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</si>
  <si>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</si>
  <si>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</si>
  <si>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</si>
  <si>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</si>
  <si>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</si>
  <si>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</si>
  <si>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</si>
  <si>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</si>
  <si>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</si>
  <si>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</si>
  <si>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</si>
  <si>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</si>
  <si>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</si>
  <si>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</si>
  <si>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</si>
  <si>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</si>
  <si>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</si>
  <si>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</si>
  <si>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</si>
  <si>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</si>
  <si>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</si>
  <si>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</si>
  <si>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</si>
  <si>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</si>
  <si>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</si>
  <si>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</si>
  <si>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</si>
  <si>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</si>
  <si>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</si>
  <si>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</si>
  <si>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</si>
  <si>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</si>
  <si>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</si>
  <si>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</si>
  <si>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</si>
  <si>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</si>
  <si>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</si>
  <si>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</si>
  <si>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</si>
  <si>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</si>
  <si>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</si>
  <si>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</si>
  <si>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</si>
  <si>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</si>
  <si>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</si>
  <si>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</si>
  <si>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</si>
  <si>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</si>
  <si>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</si>
  <si>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</si>
  <si>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</si>
  <si>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</si>
  <si>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</si>
  <si>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</si>
  <si>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</si>
  <si>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</si>
  <si>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</si>
  <si>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</si>
  <si>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</si>
  <si>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</si>
  <si>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</si>
  <si>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</si>
  <si>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</si>
  <si>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</si>
  <si>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</si>
  <si>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</si>
  <si>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</si>
  <si>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</si>
  <si>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</si>
  <si>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</si>
  <si>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</si>
  <si>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</si>
  <si>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</si>
  <si>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</si>
  <si>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</si>
  <si>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</si>
  <si>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</si>
  <si>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</si>
  <si>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</si>
  <si>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</si>
  <si>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</si>
  <si>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</si>
  <si>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</si>
  <si>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</si>
  <si>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</si>
  <si>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</si>
  <si>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</si>
  <si>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</si>
  <si>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</si>
  <si>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</si>
  <si>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</si>
  <si>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</si>
  <si>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</si>
  <si>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</si>
  <si>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</si>
  <si>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</si>
  <si>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</si>
  <si>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</si>
  <si>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</si>
  <si>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</si>
  <si>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</si>
  <si>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</si>
  <si>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</si>
  <si>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</si>
  <si>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</si>
  <si>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</si>
  <si>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</si>
  <si>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</si>
  <si>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</si>
  <si>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</si>
  <si>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</si>
  <si>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</si>
  <si>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</si>
  <si>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</si>
  <si>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</si>
  <si>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</si>
  <si>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</si>
  <si>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</si>
  <si>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</si>
  <si>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</si>
  <si>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</si>
  <si>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</si>
  <si>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</si>
  <si>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</si>
  <si>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</si>
  <si>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</si>
  <si>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</si>
  <si>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</si>
  <si>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</si>
  <si>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</si>
  <si>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</si>
  <si>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</si>
  <si>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</si>
  <si>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</si>
  <si>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</si>
  <si>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</si>
  <si>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</si>
  <si>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</si>
  <si>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</si>
  <si>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</si>
  <si>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</si>
  <si>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</si>
  <si>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</si>
  <si>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</si>
  <si>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</si>
  <si>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</si>
  <si>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</si>
  <si>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</si>
  <si>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</si>
  <si>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</si>
  <si>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</si>
  <si>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</si>
  <si>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</si>
  <si>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</si>
  <si>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</si>
  <si>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</si>
  <si>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</si>
  <si>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</si>
  <si>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</si>
  <si>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</si>
  <si>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</si>
  <si>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</si>
  <si>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</si>
  <si>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</si>
  <si>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</si>
  <si>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</si>
  <si>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</si>
  <si>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</si>
  <si>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</si>
  <si>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</si>
  <si>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</si>
  <si>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</si>
  <si>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</si>
  <si>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</si>
  <si>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</si>
  <si>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</si>
  <si>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</si>
  <si>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</si>
  <si>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</si>
  <si>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</si>
  <si>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</si>
  <si>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</si>
  <si>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</si>
  <si>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</si>
  <si>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</si>
  <si>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</si>
  <si>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</si>
  <si>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</si>
  <si>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</si>
  <si>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</si>
  <si>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</si>
  <si>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</si>
  <si>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</si>
  <si>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</si>
  <si>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</si>
  <si>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</si>
  <si>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</si>
  <si>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</si>
  <si>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</si>
  <si>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</si>
  <si>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</si>
  <si>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</si>
  <si>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</si>
  <si>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</si>
  <si>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</si>
  <si>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</si>
  <si>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</si>
  <si>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</si>
  <si>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</si>
  <si>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</si>
  <si>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</si>
  <si>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</si>
  <si>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</si>
  <si>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</si>
  <si>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</si>
  <si>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</si>
  <si>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</si>
  <si>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</si>
  <si>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</si>
  <si>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</si>
  <si>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</si>
  <si>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</si>
  <si>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</si>
  <si>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</si>
  <si>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</si>
  <si>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</si>
  <si>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</si>
  <si>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</si>
  <si>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</si>
  <si>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</si>
  <si>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</si>
  <si>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</si>
  <si>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</si>
  <si>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</si>
  <si>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</si>
  <si>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</si>
  <si>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</si>
  <si>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</si>
  <si>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</si>
  <si>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</si>
  <si>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</si>
  <si>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</si>
  <si>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</si>
  <si>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</si>
  <si>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</si>
  <si>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</si>
  <si>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</si>
  <si>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</si>
  <si>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</si>
  <si>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</si>
  <si>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</si>
  <si>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</si>
  <si>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</si>
  <si>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</si>
  <si>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</si>
  <si>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</si>
  <si>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</si>
  <si>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</si>
  <si>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</si>
  <si>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</si>
  <si>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</si>
  <si>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</si>
  <si>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</si>
  <si>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</si>
  <si>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</si>
  <si>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</si>
  <si>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</si>
  <si>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</si>
  <si>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</si>
  <si>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</si>
  <si>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</si>
  <si>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</si>
  <si>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</si>
  <si>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</si>
  <si>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</si>
  <si>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</si>
  <si>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</si>
  <si>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</si>
  <si>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</si>
  <si>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</si>
  <si>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</si>
  <si>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</si>
  <si>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</si>
  <si>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</si>
  <si>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</si>
  <si>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</si>
  <si>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</si>
  <si>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</si>
  <si>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</si>
  <si>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</si>
  <si>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</si>
  <si>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</si>
  <si>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</si>
  <si>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</si>
  <si>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</si>
  <si>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</si>
  <si>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</si>
  <si>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</si>
  <si>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</si>
  <si>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</si>
  <si>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</si>
  <si>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</si>
  <si>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</si>
  <si>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</si>
  <si>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</si>
  <si>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</si>
  <si>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</si>
  <si>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</si>
  <si>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</si>
  <si>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</si>
  <si>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</si>
  <si>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</si>
  <si>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</si>
  <si>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</si>
  <si>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</si>
  <si>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</si>
  <si>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</si>
  <si>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</si>
  <si>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</si>
  <si>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</si>
  <si>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</si>
  <si>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</si>
  <si>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</si>
  <si>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</si>
  <si>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</si>
  <si>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</si>
  <si>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</si>
  <si>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</si>
  <si>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</si>
  <si>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</si>
  <si>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</si>
  <si>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</si>
  <si>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</si>
  <si>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</si>
  <si>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</si>
  <si>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</si>
  <si>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</si>
  <si>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</si>
  <si>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</si>
  <si>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</si>
  <si>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</si>
  <si>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</si>
  <si>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</si>
  <si>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</si>
  <si>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</si>
  <si>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</si>
  <si>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</si>
  <si>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</si>
  <si>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</si>
  <si>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</si>
  <si>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</si>
  <si>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</si>
  <si>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</si>
  <si>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</si>
  <si>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</si>
  <si>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</si>
  <si>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</si>
  <si>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</si>
  <si>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</si>
  <si>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</si>
  <si>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</si>
  <si>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</si>
  <si>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</si>
  <si>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</si>
  <si>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</si>
  <si>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</si>
  <si>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</si>
  <si>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</si>
  <si>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</si>
  <si>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</si>
  <si>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</si>
  <si>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</si>
  <si>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</si>
  <si>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</si>
  <si>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</si>
  <si>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</si>
  <si>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</si>
  <si>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</si>
  <si>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</si>
  <si>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</si>
  <si>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</si>
  <si>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</si>
  <si>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</si>
  <si>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</si>
  <si>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</si>
  <si>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</si>
  <si>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</si>
  <si>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</si>
  <si>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</si>
  <si>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</si>
  <si>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</si>
  <si>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</si>
  <si>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</si>
  <si>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</si>
  <si>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</si>
  <si>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</si>
  <si>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</si>
  <si>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</si>
  <si>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</si>
  <si>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</si>
  <si>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</si>
  <si>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</si>
  <si>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</si>
  <si>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</si>
  <si>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</si>
  <si>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</si>
  <si>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</si>
  <si>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</si>
  <si>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</si>
  <si>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</si>
  <si>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</si>
  <si>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</si>
  <si>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</si>
  <si>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</si>
  <si>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</si>
  <si>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</si>
  <si>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</si>
  <si>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</si>
  <si>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</si>
  <si>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</si>
  <si>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</si>
  <si>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</si>
  <si>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</si>
  <si>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</si>
  <si>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</si>
  <si>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</si>
  <si>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</si>
  <si>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</si>
  <si>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</si>
  <si>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</si>
  <si>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</si>
  <si>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</si>
  <si>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</si>
  <si>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</si>
  <si>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</si>
  <si>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</si>
  <si>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</si>
  <si>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</si>
  <si>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</si>
  <si>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</si>
  <si>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</si>
  <si>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</si>
  <si>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</si>
  <si>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</si>
  <si>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</si>
  <si>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</si>
  <si>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</si>
  <si>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</si>
  <si>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</si>
  <si>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</si>
  <si>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</si>
  <si>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</si>
  <si>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</si>
  <si>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</si>
  <si>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</si>
  <si>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</si>
  <si>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</si>
  <si>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</si>
  <si>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</si>
  <si>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</si>
  <si>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</si>
  <si>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</si>
  <si>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</si>
  <si>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</si>
  <si>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</si>
  <si>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</si>
  <si>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</si>
  <si>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</si>
  <si>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</si>
  <si>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</si>
  <si>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</si>
  <si>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</si>
  <si>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</si>
  <si>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</si>
  <si>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</si>
  <si>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</si>
  <si>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</si>
  <si>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</si>
  <si>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</si>
  <si>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</si>
  <si>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</si>
  <si>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</si>
  <si>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</si>
  <si>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</si>
  <si>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</si>
  <si>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</si>
  <si>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</si>
  <si>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</si>
  <si>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</si>
  <si>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</si>
  <si>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</si>
  <si>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</si>
  <si>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</si>
  <si>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</si>
  <si>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</si>
  <si>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</si>
  <si>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</si>
  <si>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</si>
  <si>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</si>
  <si>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</si>
  <si>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</si>
  <si>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</si>
  <si>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</si>
  <si>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</si>
  <si>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</si>
  <si>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</si>
  <si>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</si>
  <si>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</si>
  <si>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</si>
  <si>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</si>
  <si>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</si>
  <si>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</si>
  <si>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</si>
  <si>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</si>
  <si>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</si>
  <si>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</si>
  <si>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</si>
  <si>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</si>
  <si>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</si>
  <si>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</si>
  <si>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</si>
  <si>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</si>
  <si>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</si>
  <si>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</si>
  <si>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</si>
  <si>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</si>
  <si>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</si>
  <si>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</si>
  <si>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</si>
  <si>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</si>
  <si>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</si>
  <si>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</si>
  <si>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</si>
  <si>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</si>
  <si>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</si>
  <si>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</si>
  <si>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</si>
  <si>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</si>
  <si>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</si>
  <si>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</si>
  <si>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</si>
  <si>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</si>
  <si>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</si>
  <si>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</si>
  <si>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</si>
  <si>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</si>
  <si>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</si>
  <si>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</si>
  <si>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</si>
  <si>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</si>
  <si>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</si>
  <si>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</si>
  <si>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</si>
  <si>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</si>
  <si>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</si>
  <si>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</si>
  <si>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</si>
  <si>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</si>
  <si>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</si>
  <si>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</si>
  <si>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</si>
  <si>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</si>
  <si>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</si>
  <si>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</si>
  <si>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</si>
  <si>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</si>
  <si>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</si>
  <si>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</si>
  <si>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</si>
  <si>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</si>
  <si>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</si>
  <si>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</si>
  <si>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</si>
  <si>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</si>
  <si>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</si>
  <si>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</si>
  <si>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</si>
  <si>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</si>
  <si>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</si>
  <si>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</si>
  <si>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</si>
  <si>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</si>
  <si>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</si>
  <si>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</si>
  <si>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</si>
  <si>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</si>
  <si>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</si>
  <si>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</si>
  <si>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</si>
  <si>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</si>
  <si>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</si>
  <si>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</si>
  <si>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</si>
  <si>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</si>
  <si>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</si>
  <si>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</si>
  <si>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</si>
  <si>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</si>
  <si>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</si>
  <si>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</si>
  <si>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</si>
  <si>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</si>
  <si>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</si>
  <si>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</si>
  <si>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</si>
  <si>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</si>
  <si>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</si>
  <si>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</si>
  <si>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</si>
  <si>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</si>
  <si>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</si>
  <si>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</si>
  <si>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</si>
  <si>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</si>
  <si>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</si>
  <si>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</si>
  <si>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</si>
  <si>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</si>
  <si>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</si>
  <si>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</si>
  <si>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</si>
  <si>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</si>
  <si>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</si>
  <si>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</si>
  <si>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</si>
  <si>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</si>
  <si>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</si>
  <si>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</si>
  <si>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</si>
  <si>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</si>
  <si>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</si>
  <si>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</si>
  <si>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</si>
  <si>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</si>
  <si>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</si>
  <si>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</si>
  <si>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</si>
  <si>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</si>
  <si>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</si>
  <si>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</si>
  <si>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</si>
  <si>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</si>
  <si>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</si>
  <si>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</si>
  <si>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</si>
  <si>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</si>
  <si>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</si>
  <si>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</si>
  <si>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</si>
  <si>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</si>
  <si>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</si>
  <si>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</si>
  <si>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</si>
  <si>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</si>
  <si>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</si>
  <si>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</si>
  <si>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</si>
  <si>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</si>
  <si>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</si>
  <si>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</si>
  <si>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</si>
  <si>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</si>
  <si>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</si>
  <si>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</si>
  <si>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</si>
  <si>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</si>
  <si>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</si>
  <si>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</si>
  <si>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</si>
  <si>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</si>
  <si>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</si>
  <si>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</si>
  <si>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</si>
  <si>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</si>
  <si>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</si>
  <si>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</si>
  <si>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</si>
  <si>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</si>
  <si>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</si>
  <si>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</si>
  <si>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</si>
  <si>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</si>
  <si>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</si>
  <si>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</si>
  <si>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</si>
  <si>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</si>
  <si>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</si>
  <si>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</si>
  <si>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</si>
  <si>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</si>
  <si>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</si>
  <si>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</si>
  <si>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</si>
  <si>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</si>
  <si>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</si>
  <si>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</si>
  <si>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</si>
  <si>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</si>
  <si>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</si>
  <si>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</si>
  <si>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</si>
  <si>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</si>
  <si>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</si>
  <si>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</si>
  <si>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</si>
  <si>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</si>
  <si>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</si>
  <si>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</si>
  <si>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</si>
  <si>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</si>
  <si>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</si>
  <si>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</si>
  <si>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</si>
  <si>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</si>
  <si>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</si>
  <si>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</si>
  <si>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</si>
  <si>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</si>
  <si>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</si>
  <si>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</si>
  <si>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</si>
  <si>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</si>
  <si>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</si>
  <si>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</si>
  <si>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</si>
  <si>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</si>
  <si>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</si>
  <si>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</si>
  <si>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</si>
  <si>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</si>
  <si>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</si>
  <si>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</si>
  <si>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</si>
  <si>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</si>
  <si>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</si>
  <si>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</si>
  <si>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</si>
  <si>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</si>
  <si>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</si>
  <si>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</si>
  <si>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</si>
  <si>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</si>
  <si>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</si>
  <si>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</si>
  <si>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</si>
  <si>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</si>
  <si>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</si>
  <si>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</si>
  <si>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</si>
  <si>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</si>
  <si>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</si>
  <si>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</si>
  <si>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</si>
  <si>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</si>
  <si>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</si>
  <si>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</si>
  <si>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</si>
  <si>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</si>
  <si>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</si>
  <si>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</si>
  <si>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</si>
  <si>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</si>
  <si>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</si>
  <si>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</si>
  <si>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</si>
  <si>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</si>
  <si>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</si>
  <si>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</si>
  <si>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</si>
  <si>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</si>
  <si>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</si>
  <si>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</si>
  <si>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</si>
  <si>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</si>
  <si>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</si>
  <si>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</si>
  <si>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</si>
  <si>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</si>
  <si>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</si>
  <si>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</si>
  <si>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</si>
  <si>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</si>
  <si>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</si>
  <si>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</si>
  <si>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</si>
  <si>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</si>
  <si>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</si>
  <si>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</si>
  <si>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</si>
  <si>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</si>
  <si>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</si>
  <si>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</si>
  <si>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</si>
  <si>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</si>
  <si>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</si>
  <si>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</si>
  <si>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</si>
  <si>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</si>
  <si>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</si>
  <si>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</si>
  <si>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</si>
  <si>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</si>
  <si>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</si>
  <si>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</si>
  <si>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</si>
  <si>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</si>
  <si>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</si>
  <si>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</si>
  <si>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</si>
  <si>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</si>
  <si>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</si>
  <si>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</si>
  <si>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</si>
  <si>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</si>
  <si>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</si>
  <si>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</si>
  <si>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</si>
  <si>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</si>
  <si>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</si>
  <si>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</si>
  <si>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</si>
  <si>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</si>
  <si>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</si>
  <si>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</si>
  <si>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</si>
  <si>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</si>
  <si>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</si>
  <si>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</si>
  <si>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</si>
  <si>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</si>
  <si>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</si>
  <si>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</si>
  <si>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</si>
  <si>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</si>
  <si>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</si>
  <si>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</si>
  <si>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</si>
  <si>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</si>
  <si>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</si>
  <si>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</si>
  <si>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</si>
  <si>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</si>
  <si>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</si>
  <si>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</si>
  <si>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</si>
  <si>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</si>
  <si>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</si>
  <si>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</si>
  <si>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</si>
  <si>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</si>
  <si>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</si>
  <si>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</si>
  <si>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</si>
  <si>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</si>
  <si>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</si>
  <si>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</si>
  <si>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</si>
  <si>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</si>
  <si>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</si>
  <si>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</si>
  <si>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</si>
  <si>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</si>
  <si>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</si>
  <si>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</si>
  <si>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</si>
  <si>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</si>
  <si>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</si>
  <si>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</si>
  <si>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</si>
  <si>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</si>
  <si>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</si>
  <si>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</si>
  <si>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</si>
  <si>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</si>
  <si>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</si>
  <si>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</si>
  <si>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</si>
  <si>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</si>
  <si>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</si>
  <si>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</si>
  <si>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</si>
  <si>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</si>
  <si>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</si>
  <si>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</si>
  <si>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</si>
  <si>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</si>
  <si>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</si>
  <si>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</si>
  <si>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</si>
  <si>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</si>
  <si>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</si>
  <si>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</si>
  <si>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</si>
  <si>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</si>
  <si>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</si>
  <si>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</si>
  <si>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</si>
  <si>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</si>
  <si>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</si>
  <si>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</si>
  <si>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</si>
  <si>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</si>
  <si>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</si>
  <si>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</si>
  <si>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</si>
  <si>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</si>
  <si>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</si>
  <si>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</si>
  <si>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</si>
  <si>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</si>
  <si>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</si>
  <si>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</si>
  <si>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</si>
  <si>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</si>
  <si>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</si>
  <si>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</si>
  <si>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</si>
  <si>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</si>
  <si>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</si>
  <si>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</si>
  <si>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</si>
  <si>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</si>
  <si>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</si>
  <si>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</si>
  <si>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</si>
  <si>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</si>
  <si>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</si>
  <si>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</si>
  <si>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</si>
  <si>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</si>
  <si>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</si>
  <si>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</si>
  <si>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</si>
  <si>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</si>
  <si>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</si>
  <si>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</si>
  <si>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</si>
  <si>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</si>
  <si>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</si>
  <si>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</si>
  <si>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</si>
  <si>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</si>
  <si>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</si>
  <si>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</si>
  <si>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</si>
  <si>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</si>
  <si>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</si>
  <si>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</si>
  <si>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</si>
  <si>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</si>
  <si>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</si>
  <si>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</si>
  <si>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</si>
  <si>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</si>
  <si>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</si>
  <si>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</si>
  <si>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</si>
  <si>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</si>
  <si>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</si>
  <si>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</si>
  <si>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</si>
  <si>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</si>
  <si>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</si>
  <si>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</si>
  <si>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</si>
  <si>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</si>
  <si>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</si>
  <si>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</si>
  <si>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</si>
  <si>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</si>
  <si>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</si>
  <si>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</si>
  <si>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</si>
  <si>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</si>
  <si>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</si>
  <si>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</si>
  <si>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</si>
  <si>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</si>
  <si>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</si>
  <si>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</si>
  <si>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</si>
  <si>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</si>
  <si>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</si>
  <si>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</si>
  <si>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</si>
  <si>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</si>
  <si>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</si>
  <si>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</si>
  <si>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</si>
  <si>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</si>
  <si>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</si>
  <si>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</si>
  <si>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</si>
  <si>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</si>
  <si>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</si>
  <si>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</si>
  <si>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</si>
  <si>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</si>
  <si>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</si>
  <si>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</si>
  <si>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</si>
  <si>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</si>
  <si>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</si>
  <si>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</si>
  <si>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</si>
  <si>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</si>
  <si>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</si>
  <si>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</si>
  <si>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</si>
  <si>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</si>
  <si>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</si>
  <si>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</si>
  <si>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</si>
  <si>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</si>
  <si>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</si>
  <si>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</si>
  <si>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</si>
  <si>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</si>
  <si>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</si>
  <si>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</si>
  <si>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</si>
  <si>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</si>
  <si>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</si>
  <si>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</si>
  <si>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</si>
  <si>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</si>
  <si>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</si>
  <si>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</si>
  <si>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</si>
  <si>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</si>
  <si>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</si>
  <si>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</si>
  <si>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</si>
  <si>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</si>
  <si>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</si>
  <si>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</si>
  <si>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</si>
  <si>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</si>
  <si>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</si>
  <si>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</si>
  <si>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</si>
  <si>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</si>
  <si>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</si>
  <si>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</si>
  <si>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</si>
  <si>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</si>
  <si>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</si>
  <si>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</si>
  <si>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</si>
  <si>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</si>
  <si>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</si>
  <si>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</si>
  <si>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</si>
  <si>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</si>
  <si>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</si>
  <si>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</si>
  <si>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</si>
  <si>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</si>
  <si>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</si>
  <si>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</si>
  <si>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</si>
  <si>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</si>
  <si>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</si>
  <si>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</si>
  <si>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</si>
  <si>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</si>
  <si>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</si>
  <si>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</si>
  <si>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</si>
  <si>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</si>
  <si>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</si>
  <si>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</si>
  <si>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</si>
  <si>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</si>
  <si>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</si>
  <si>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</si>
  <si>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</si>
  <si>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</si>
  <si>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</si>
  <si>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</si>
  <si>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</si>
  <si>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</si>
  <si>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</si>
  <si>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</si>
  <si>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</si>
  <si>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</si>
  <si>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</si>
  <si>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</si>
  <si>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</si>
  <si>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</si>
  <si>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</si>
  <si>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</si>
  <si>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</si>
  <si>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</si>
  <si>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</si>
  <si>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</si>
  <si>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</si>
  <si>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</si>
  <si>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</si>
  <si>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</si>
  <si>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</si>
  <si>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</si>
  <si>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</si>
  <si>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</si>
  <si>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</si>
  <si>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</si>
  <si>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</si>
  <si>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</si>
  <si>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</si>
  <si>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</si>
  <si>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</si>
  <si>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</si>
  <si>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</si>
  <si>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</si>
  <si>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</si>
  <si>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</si>
  <si>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</si>
  <si>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</si>
  <si>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</si>
  <si>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</si>
  <si>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</si>
  <si>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</si>
  <si>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</si>
  <si>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</si>
  <si>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</si>
  <si>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</si>
  <si>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</si>
  <si>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</si>
  <si>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</si>
  <si>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</si>
  <si>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</si>
  <si>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</si>
  <si>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</si>
  <si>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</si>
  <si>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</si>
  <si>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</si>
  <si>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</si>
  <si>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</si>
  <si>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</si>
  <si>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</si>
  <si>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</si>
  <si>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</si>
  <si>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</si>
  <si>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</si>
  <si>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</si>
  <si>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</si>
  <si>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</si>
  <si>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</si>
  <si>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</si>
  <si>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</si>
  <si>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</si>
  <si>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</si>
  <si>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</si>
  <si>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</si>
  <si>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</si>
  <si>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</si>
  <si>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</si>
  <si>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</si>
  <si>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</si>
  <si>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</si>
  <si>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</si>
  <si>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</si>
  <si>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</si>
  <si>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</si>
  <si>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</si>
  <si>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</si>
  <si>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</si>
  <si>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</si>
  <si>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</si>
  <si>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</si>
  <si>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</si>
  <si>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</si>
  <si>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</si>
  <si>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</si>
  <si>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</si>
  <si>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</si>
  <si>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</si>
  <si>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</si>
  <si>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</si>
  <si>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</si>
  <si>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</si>
  <si>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</si>
  <si>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</si>
  <si>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</si>
  <si>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</si>
  <si>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</si>
  <si>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</si>
  <si>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</si>
  <si>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</si>
  <si>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</si>
  <si>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</si>
  <si>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</si>
  <si>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</si>
  <si>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</si>
  <si>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</si>
  <si>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</si>
  <si>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</si>
  <si>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</si>
  <si>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</si>
  <si>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</si>
  <si>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</si>
  <si>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</si>
  <si>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</si>
  <si>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</si>
  <si>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</si>
  <si>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</si>
  <si>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</si>
  <si>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</si>
  <si>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</si>
  <si>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</si>
  <si>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</si>
  <si>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</si>
  <si>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</si>
  <si>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</si>
  <si>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</si>
  <si>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</si>
  <si>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</si>
  <si>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</si>
  <si>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</si>
  <si>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</si>
  <si>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</si>
  <si>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</si>
  <si>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</si>
  <si>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</si>
  <si>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</si>
  <si>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</si>
  <si>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</si>
  <si>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</si>
  <si>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</si>
  <si>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</si>
  <si>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</si>
  <si>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</si>
  <si>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</si>
  <si>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</si>
  <si>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</si>
  <si>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</si>
  <si>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</si>
  <si>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</si>
  <si>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</si>
  <si>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</si>
  <si>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</si>
  <si>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</si>
  <si>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</si>
  <si>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</si>
  <si>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</si>
  <si>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</si>
  <si>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</si>
  <si>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</si>
  <si>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</si>
  <si>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</si>
  <si>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</si>
  <si>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</si>
  <si>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</si>
  <si>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</si>
  <si>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</si>
  <si>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</si>
  <si>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</si>
  <si>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</si>
  <si>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</si>
  <si>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</si>
  <si>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</si>
  <si>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</si>
  <si>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</si>
  <si>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</si>
  <si>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</si>
  <si>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</si>
  <si>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</si>
  <si>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</si>
  <si>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</si>
  <si>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</si>
  <si>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</si>
  <si>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</si>
  <si>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</si>
  <si>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</si>
  <si>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</si>
  <si>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</si>
  <si>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</si>
  <si>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</si>
  <si>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</si>
  <si>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</si>
  <si>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</si>
  <si>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</si>
  <si>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</si>
  <si>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</si>
  <si>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</si>
  <si>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</si>
  <si>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</si>
  <si>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</si>
  <si>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</si>
  <si>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</si>
  <si>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</si>
  <si>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</si>
  <si>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</si>
  <si>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</si>
  <si>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</si>
  <si>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</si>
  <si>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</si>
  <si>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</si>
  <si>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</si>
  <si>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</si>
  <si>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</si>
  <si>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</si>
  <si>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</si>
  <si>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</si>
  <si>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</si>
  <si>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</si>
  <si>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</si>
  <si>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</si>
  <si>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</si>
  <si>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</si>
  <si>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</si>
  <si>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</si>
  <si>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</si>
  <si>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</si>
  <si>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</si>
  <si>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</si>
  <si>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</si>
  <si>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</si>
  <si>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</si>
  <si>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</si>
  <si>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</si>
  <si>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</si>
  <si>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</si>
  <si>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</si>
  <si>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</si>
  <si>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</si>
  <si>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</si>
  <si>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</si>
  <si>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</si>
  <si>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</si>
  <si>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</si>
  <si>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</si>
  <si>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</si>
  <si>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</si>
  <si>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</si>
  <si>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</si>
  <si>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</si>
  <si>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</si>
  <si>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</si>
  <si>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</si>
  <si>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</si>
  <si>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</si>
  <si>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</si>
  <si>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</si>
  <si>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</si>
  <si>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</si>
  <si>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</si>
  <si>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</si>
  <si>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</si>
  <si>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</si>
  <si>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</si>
  <si>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</si>
  <si>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</si>
  <si>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</si>
  <si>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</si>
  <si>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</si>
  <si>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</si>
  <si>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</si>
  <si>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</si>
  <si>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</si>
  <si>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</si>
  <si>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</si>
  <si>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</si>
  <si>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</si>
  <si>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</si>
  <si>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</si>
  <si>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</si>
  <si>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</si>
  <si>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</si>
  <si>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</si>
  <si>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</si>
  <si>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</si>
  <si>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</si>
  <si>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</si>
  <si>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</si>
  <si>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</si>
  <si>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</si>
  <si>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</si>
  <si>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</si>
  <si>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</si>
  <si>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</si>
  <si>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</si>
  <si>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</si>
  <si>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</si>
  <si>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</si>
  <si>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</si>
  <si>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</si>
  <si>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</si>
  <si>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</si>
  <si>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</si>
  <si>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</si>
  <si>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</si>
  <si>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</si>
  <si>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</si>
  <si>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</si>
  <si>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</si>
  <si>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</si>
  <si>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</si>
  <si>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</si>
  <si>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</si>
  <si>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</si>
  <si>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</si>
  <si>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</si>
  <si>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</si>
  <si>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</si>
  <si>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</si>
  <si>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</si>
  <si>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</si>
  <si>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</si>
  <si>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</si>
  <si>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</si>
  <si>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</si>
  <si>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</si>
  <si>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</si>
  <si>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</si>
  <si>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</si>
  <si>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</si>
  <si>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</si>
  <si>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</si>
  <si>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</si>
  <si>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</si>
  <si>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</si>
  <si>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</si>
  <si>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</si>
  <si>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</si>
  <si>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</si>
  <si>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</si>
  <si>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</si>
  <si>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</si>
  <si>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</si>
  <si>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</si>
  <si>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</si>
  <si>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</si>
  <si>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</si>
  <si>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</si>
  <si>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</si>
  <si>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</si>
  <si>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</si>
  <si>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</si>
  <si>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</si>
  <si>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</si>
  <si>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</si>
  <si>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</si>
  <si>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</si>
  <si>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</si>
  <si>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</si>
  <si>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</si>
  <si>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</si>
  <si>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</si>
  <si>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</si>
  <si>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</si>
  <si>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</si>
  <si>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</si>
  <si>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</si>
  <si>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</si>
  <si>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</si>
  <si>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</si>
  <si>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</si>
  <si>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</si>
  <si>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</si>
  <si>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</si>
  <si>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</si>
  <si>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</si>
  <si>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</si>
  <si>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</si>
  <si>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</si>
  <si>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</si>
  <si>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</si>
  <si>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</si>
  <si>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</si>
  <si>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</si>
  <si>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</si>
  <si>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</si>
  <si>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</si>
  <si>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</si>
  <si>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</si>
  <si>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</si>
  <si>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</si>
  <si>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</si>
  <si>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</si>
  <si>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</si>
  <si>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</si>
  <si>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</si>
  <si>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</si>
  <si>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</si>
  <si>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</si>
  <si>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</si>
  <si>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</si>
  <si>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</si>
  <si>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</si>
  <si>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</si>
  <si>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</si>
  <si>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</si>
  <si>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</si>
  <si>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</si>
  <si>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</si>
  <si>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</si>
  <si>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</si>
  <si>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</si>
  <si>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</si>
  <si>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</si>
  <si>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</si>
  <si>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</si>
  <si>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</si>
  <si>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</si>
  <si>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</si>
  <si>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</si>
  <si>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</si>
  <si>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</si>
  <si>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</si>
  <si>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</si>
  <si>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</si>
  <si>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</si>
  <si>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</si>
  <si>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</si>
  <si>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</si>
  <si>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</si>
  <si>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</si>
  <si>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</si>
  <si>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</si>
  <si>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</si>
  <si>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</si>
  <si>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</si>
  <si>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</si>
  <si>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</si>
  <si>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</si>
  <si>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</si>
  <si>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</si>
  <si>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</si>
  <si>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</si>
  <si>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</si>
  <si>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</si>
  <si>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</si>
  <si>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</si>
  <si>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</si>
  <si>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</si>
  <si>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</si>
  <si>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</si>
  <si>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</si>
  <si>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</si>
  <si>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</si>
  <si>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</si>
  <si>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</si>
  <si>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</si>
  <si>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</si>
  <si>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</si>
  <si>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</si>
  <si>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</si>
  <si>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</si>
  <si>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</si>
  <si>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</si>
  <si>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</si>
  <si>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</si>
  <si>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</si>
  <si>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</si>
  <si>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</si>
  <si>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</si>
  <si>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</si>
  <si>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</si>
  <si>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</si>
  <si>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</si>
  <si>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</si>
  <si>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</si>
  <si>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</si>
  <si>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</si>
  <si>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</si>
  <si>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</si>
  <si>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</si>
  <si>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</si>
  <si>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</si>
  <si>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</si>
  <si>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</si>
  <si>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</si>
  <si>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</si>
  <si>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</si>
  <si>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</si>
  <si>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</si>
  <si>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</si>
  <si>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</si>
  <si>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</si>
  <si>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</si>
  <si>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</si>
  <si>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</si>
  <si>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</si>
  <si>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</si>
  <si>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</si>
  <si>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</si>
  <si>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</si>
  <si>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</si>
  <si>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</si>
  <si>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</si>
  <si>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</si>
  <si>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</si>
  <si>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</si>
  <si>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</si>
  <si>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</si>
  <si>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</si>
  <si>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</si>
  <si>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</si>
  <si>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</si>
  <si>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</si>
  <si>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</si>
  <si>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</si>
  <si>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</si>
  <si>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</si>
  <si>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</si>
  <si>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</si>
  <si>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</si>
  <si>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</si>
  <si>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</si>
  <si>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</si>
  <si>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</si>
  <si>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</si>
  <si>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</si>
  <si>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</si>
  <si>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</si>
  <si>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</si>
  <si>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</si>
  <si>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</si>
  <si>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</si>
  <si>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</si>
  <si>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</si>
  <si>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</si>
  <si>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</si>
  <si>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</si>
  <si>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</si>
  <si>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</si>
  <si>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</si>
  <si>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</si>
  <si>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</si>
  <si>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</si>
  <si>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</si>
  <si>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</si>
  <si>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</si>
  <si>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</si>
  <si>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</si>
  <si>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</si>
  <si>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</si>
  <si>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</si>
  <si>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</si>
  <si>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</si>
  <si>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</si>
  <si>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</si>
  <si>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</si>
  <si>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</si>
  <si>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</si>
  <si>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</si>
  <si>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</si>
  <si>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</si>
  <si>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</si>
  <si>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</si>
  <si>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</si>
  <si>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</si>
  <si>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</si>
  <si>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</si>
  <si>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</si>
  <si>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</si>
  <si>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</si>
  <si>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</si>
  <si>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</si>
  <si>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</si>
  <si>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</si>
  <si>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</si>
  <si>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</si>
  <si>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</si>
  <si>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</si>
  <si>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</si>
  <si>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</si>
  <si>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</si>
  <si>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</si>
  <si>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</si>
  <si>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</si>
  <si>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</si>
  <si>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</si>
  <si>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</si>
  <si>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</si>
  <si>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</si>
  <si>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</si>
  <si>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</si>
  <si>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</si>
  <si>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</si>
  <si>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</si>
  <si>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</si>
  <si>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</si>
  <si>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</si>
  <si>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</si>
  <si>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</si>
  <si>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</si>
  <si>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</si>
  <si>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</si>
  <si>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</si>
  <si>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</si>
  <si>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</si>
  <si>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</si>
  <si>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</si>
  <si>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</si>
  <si>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</si>
  <si>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</si>
  <si>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</si>
  <si>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</si>
  <si>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</si>
  <si>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</si>
  <si>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</si>
  <si>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</si>
  <si>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</si>
  <si>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</si>
  <si>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</si>
  <si>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</si>
  <si>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</si>
  <si>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</si>
  <si>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</si>
  <si>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</si>
  <si>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</si>
  <si>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</si>
  <si>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</si>
  <si>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</si>
  <si>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</si>
  <si>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</si>
  <si>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</si>
  <si>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</si>
  <si>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</si>
  <si>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</si>
  <si>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</si>
  <si>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</si>
  <si>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</si>
  <si>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</si>
  <si>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</si>
  <si>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</si>
  <si>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</si>
  <si>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</si>
  <si>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</si>
  <si>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</si>
  <si>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</si>
  <si>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</si>
  <si>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</si>
  <si>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</si>
  <si>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</si>
  <si>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</si>
  <si>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</si>
  <si>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</si>
  <si>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</si>
  <si>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</si>
  <si>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</si>
  <si>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</si>
  <si>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</si>
  <si>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</si>
  <si>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</si>
  <si>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</si>
  <si>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</si>
  <si>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</si>
  <si>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</si>
  <si>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</si>
  <si>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</si>
  <si>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</si>
  <si>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</si>
  <si>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</si>
  <si>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</si>
  <si>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</si>
  <si>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</si>
  <si>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</si>
  <si>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</si>
  <si>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</si>
  <si>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</si>
  <si>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</si>
  <si>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</si>
  <si>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</si>
  <si>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</si>
  <si>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</si>
  <si>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</si>
  <si>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</si>
  <si>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</si>
  <si>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</si>
  <si>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</si>
  <si>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</si>
  <si>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</si>
  <si>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</si>
  <si>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</si>
  <si>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</si>
  <si>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</si>
  <si>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</si>
  <si>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</si>
  <si>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</si>
  <si>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</si>
  <si>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</si>
  <si>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</si>
  <si>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</si>
  <si>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</si>
  <si>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</si>
  <si>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</si>
  <si>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</si>
  <si>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</si>
  <si>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</si>
  <si>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</si>
  <si>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</si>
  <si>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</si>
  <si>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</si>
  <si>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</si>
  <si>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</si>
  <si>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</si>
  <si>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</si>
  <si>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</si>
  <si>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</si>
  <si>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</si>
  <si>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</si>
  <si>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</si>
  <si>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</si>
  <si>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</si>
  <si>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</si>
  <si>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</si>
  <si>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</si>
  <si>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</si>
  <si>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</si>
  <si>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</si>
  <si>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</si>
  <si>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</si>
  <si>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</si>
  <si>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</si>
  <si>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</si>
  <si>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</si>
  <si>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</si>
  <si>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</si>
  <si>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</si>
  <si>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</si>
  <si>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</si>
  <si>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</si>
  <si>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</si>
  <si>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</si>
  <si>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</si>
  <si>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</si>
  <si>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</si>
  <si>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</si>
  <si>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</si>
  <si>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</si>
  <si>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</si>
  <si>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</si>
  <si>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</si>
  <si>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</si>
  <si>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</si>
  <si>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</si>
  <si>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</si>
  <si>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</si>
  <si>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</si>
  <si>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</si>
  <si>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</si>
  <si>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</si>
  <si>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</si>
  <si>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</si>
  <si>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</si>
  <si>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</si>
  <si>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</si>
  <si>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</si>
  <si>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</si>
  <si>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</si>
  <si>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</si>
  <si>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</si>
  <si>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</si>
  <si>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</si>
  <si>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</si>
  <si>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</si>
  <si>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</si>
  <si>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</si>
  <si>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</si>
  <si>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</si>
  <si>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</si>
  <si>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</si>
  <si>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</si>
  <si>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</si>
  <si>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</si>
  <si>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</si>
  <si>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</si>
  <si>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</si>
  <si>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</si>
  <si>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</si>
  <si>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</si>
  <si>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</si>
  <si>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</si>
  <si>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</si>
  <si>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</si>
  <si>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</si>
  <si>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</si>
  <si>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</si>
  <si>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</si>
  <si>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</si>
  <si>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</si>
  <si>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</si>
  <si>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</si>
  <si>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</si>
  <si>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</si>
  <si>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</si>
  <si>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</si>
  <si>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</si>
  <si>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</si>
  <si>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</si>
  <si>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</si>
  <si>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</si>
  <si>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</si>
  <si>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</si>
  <si>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</si>
  <si>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</si>
  <si>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</si>
  <si>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</si>
  <si>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</si>
  <si>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</si>
  <si>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</si>
  <si>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</si>
  <si>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</si>
  <si>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</si>
  <si>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</si>
  <si>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</si>
  <si>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</si>
  <si>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</si>
  <si>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</si>
  <si>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</si>
  <si>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</si>
  <si>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</si>
  <si>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</si>
  <si>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</si>
  <si>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</si>
  <si>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</si>
  <si>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</si>
  <si>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</si>
  <si>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</si>
  <si>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</si>
  <si>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</si>
  <si>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</si>
  <si>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</si>
  <si>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</si>
  <si>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</si>
  <si>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</si>
  <si>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</si>
  <si>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</si>
  <si>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</si>
  <si>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</si>
  <si>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</si>
  <si>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</si>
  <si>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</si>
  <si>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</si>
  <si>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</si>
  <si>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</si>
  <si>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</si>
  <si>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</si>
  <si>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</si>
  <si>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</si>
  <si>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</si>
  <si>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</si>
  <si>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</si>
  <si>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</si>
  <si>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</si>
  <si>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</si>
  <si>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</si>
  <si>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</si>
  <si>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</si>
  <si>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</si>
  <si>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</si>
  <si>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</si>
  <si>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</si>
  <si>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</si>
  <si>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</si>
  <si>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</si>
  <si>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</si>
  <si>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</si>
  <si>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</si>
  <si>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</si>
  <si>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</si>
  <si>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</si>
  <si>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</si>
  <si>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</si>
  <si>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</si>
  <si>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</si>
  <si>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</si>
  <si>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</si>
  <si>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</si>
  <si>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</si>
  <si>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</si>
  <si>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</si>
  <si>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</si>
  <si>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</si>
  <si>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</si>
  <si>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</si>
  <si>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</si>
  <si>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</si>
  <si>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</si>
  <si>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</si>
  <si>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</si>
  <si>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</si>
  <si>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</si>
  <si>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</si>
  <si>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</si>
  <si>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</si>
  <si>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</si>
  <si>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</si>
  <si>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</si>
  <si>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</si>
  <si>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</si>
  <si>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</si>
  <si>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</si>
  <si>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</si>
  <si>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</si>
  <si>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</si>
  <si>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</si>
  <si>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</si>
  <si>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</si>
  <si>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</si>
  <si>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</si>
  <si>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</si>
  <si>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</si>
  <si>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</si>
  <si>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</si>
  <si>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</si>
  <si>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</si>
  <si>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</si>
  <si>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</si>
  <si>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</si>
  <si>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</si>
  <si>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</si>
  <si>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</si>
  <si>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</si>
  <si>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</si>
  <si>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</si>
  <si>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</si>
  <si>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</si>
  <si>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</si>
  <si>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</si>
  <si>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</si>
  <si>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</si>
  <si>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</si>
  <si>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</si>
  <si>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</si>
  <si>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</si>
  <si>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</si>
  <si>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</si>
  <si>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</si>
  <si>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</si>
  <si>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</si>
  <si>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</si>
  <si>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</si>
  <si>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</si>
  <si>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</si>
  <si>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</si>
  <si>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</si>
  <si>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</si>
  <si>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</si>
  <si>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</si>
  <si>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</si>
  <si>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</si>
  <si>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</si>
  <si>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</si>
  <si>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</si>
  <si>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</si>
  <si>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</si>
  <si>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</si>
  <si>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</si>
  <si>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</si>
  <si>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</si>
  <si>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</si>
  <si>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</si>
  <si>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</si>
  <si>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</si>
  <si>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</si>
  <si>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</si>
  <si>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</si>
  <si>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</si>
  <si>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</si>
  <si>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</si>
  <si>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</si>
  <si>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</si>
  <si>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</si>
  <si>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</si>
  <si>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</si>
  <si>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</si>
  <si>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</si>
  <si>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</si>
  <si>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</si>
  <si>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</si>
  <si>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</si>
  <si>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</si>
  <si>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</si>
  <si>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</si>
  <si>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</si>
  <si>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</si>
  <si>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</si>
  <si>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</si>
  <si>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</si>
  <si>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</si>
  <si>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</si>
  <si>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</si>
  <si>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</si>
  <si>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</si>
  <si>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</si>
  <si>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</si>
  <si>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</si>
  <si>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</si>
  <si>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</si>
  <si>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</si>
  <si>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</si>
  <si>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</si>
  <si>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</si>
  <si>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</si>
  <si>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</si>
  <si>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</si>
  <si>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</si>
  <si>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</si>
  <si>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</si>
  <si>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</si>
  <si>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</si>
  <si>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</si>
  <si>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</si>
  <si>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</si>
  <si>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</si>
  <si>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</si>
  <si>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</si>
  <si>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</si>
  <si>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</si>
  <si>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</si>
  <si>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</si>
  <si>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</si>
  <si>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</si>
  <si>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</si>
  <si>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</si>
  <si>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</si>
  <si>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</si>
  <si>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</si>
  <si>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</si>
  <si>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</si>
  <si>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</si>
  <si>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</si>
  <si>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</si>
  <si>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</si>
  <si>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</si>
  <si>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</si>
  <si>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</si>
  <si>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</si>
  <si>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</si>
  <si>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</si>
  <si>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</si>
  <si>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</si>
  <si>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</si>
  <si>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</si>
  <si>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</si>
  <si>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</si>
  <si>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</si>
  <si>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</si>
  <si>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</si>
  <si>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</si>
  <si>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</si>
  <si>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</si>
  <si>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</si>
  <si>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</si>
  <si>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</si>
  <si>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</si>
  <si>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</si>
  <si>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</si>
  <si>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</si>
  <si>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</si>
  <si>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</si>
  <si>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</si>
  <si>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</si>
  <si>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</si>
  <si>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</si>
  <si>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</si>
  <si>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</si>
  <si>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</si>
  <si>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</si>
  <si>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</si>
  <si>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</si>
  <si>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</si>
  <si>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</si>
  <si>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</si>
  <si>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</si>
  <si>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</si>
  <si>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</si>
  <si>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</si>
  <si>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</si>
  <si>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</si>
  <si>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</si>
  <si>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</si>
  <si>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</si>
  <si>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</si>
  <si>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</si>
  <si>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</si>
  <si>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</si>
  <si>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</si>
  <si>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</si>
  <si>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</si>
  <si>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</si>
  <si>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</si>
  <si>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</si>
  <si>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</si>
  <si>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</si>
  <si>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</si>
  <si>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</si>
  <si>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</si>
  <si>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</si>
  <si>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</si>
  <si>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</si>
  <si>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</si>
  <si>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</si>
  <si>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</si>
  <si>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</si>
  <si>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</si>
  <si>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</si>
  <si>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</si>
  <si>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</si>
  <si>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</si>
  <si>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</si>
  <si>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</si>
  <si>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</si>
  <si>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</si>
  <si>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</si>
  <si>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</si>
  <si>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</si>
  <si>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</si>
  <si>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</si>
  <si>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</si>
  <si>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</si>
  <si>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</si>
  <si>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</si>
  <si>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</si>
  <si>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</si>
  <si>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</si>
  <si>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</si>
  <si>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</si>
  <si>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</si>
  <si>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</si>
  <si>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</si>
  <si>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</si>
  <si>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</si>
  <si>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</si>
  <si>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</si>
  <si>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</si>
  <si>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</si>
  <si>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</si>
  <si>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</si>
  <si>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</si>
  <si>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</si>
  <si>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</si>
  <si>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</si>
  <si>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</si>
  <si>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</si>
  <si>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</si>
  <si>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</si>
  <si>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</si>
  <si>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</si>
  <si>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</si>
  <si>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</si>
  <si>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</si>
  <si>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</si>
  <si>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</si>
  <si>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</si>
  <si>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</si>
  <si>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</si>
  <si>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</si>
  <si>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</si>
  <si>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</si>
  <si>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</si>
  <si>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</si>
  <si>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</si>
  <si>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</si>
  <si>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</si>
  <si>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</si>
  <si>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</si>
  <si>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</si>
  <si>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</si>
  <si>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</si>
  <si>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</si>
  <si>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</si>
  <si>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</si>
  <si>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</si>
  <si>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</si>
  <si>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</si>
  <si>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</si>
  <si>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</si>
  <si>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</si>
  <si>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</si>
  <si>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</si>
  <si>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</si>
  <si>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</si>
  <si>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</si>
  <si>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</si>
  <si>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</si>
  <si>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</si>
  <si>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</si>
  <si>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</si>
  <si>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</si>
  <si>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</si>
  <si>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</si>
  <si>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</si>
  <si>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</si>
  <si>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</si>
  <si>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</si>
  <si>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</si>
  <si>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</si>
  <si>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</si>
  <si>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</si>
  <si>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</si>
  <si>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</si>
  <si>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</si>
  <si>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</si>
  <si>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</si>
  <si>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</si>
  <si>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</si>
  <si>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</si>
  <si>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</si>
  <si>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</si>
  <si>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</si>
  <si>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</si>
  <si>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</si>
  <si>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</si>
  <si>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</si>
  <si>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</si>
  <si>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</si>
  <si>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</si>
  <si>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</si>
  <si>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</si>
  <si>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</si>
  <si>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</si>
  <si>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</si>
  <si>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</si>
  <si>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</si>
  <si>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</si>
  <si>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</si>
  <si>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</si>
  <si>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</si>
  <si>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</si>
  <si>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</si>
  <si>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</si>
  <si>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</si>
  <si>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</si>
  <si>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</si>
  <si>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</si>
  <si>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</si>
  <si>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</si>
  <si>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</si>
  <si>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</si>
  <si>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</si>
  <si>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</si>
  <si>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</si>
  <si>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</si>
  <si>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</si>
  <si>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</si>
  <si>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</si>
  <si>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</si>
  <si>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</si>
  <si>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</si>
  <si>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</si>
  <si>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</si>
  <si>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</si>
  <si>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</si>
  <si>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</si>
  <si>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</si>
  <si>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</si>
  <si>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</si>
  <si>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</si>
  <si>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</si>
  <si>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</si>
  <si>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</si>
  <si>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</si>
  <si>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</si>
  <si>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</si>
  <si>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</si>
  <si>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</si>
  <si>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</si>
  <si>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</si>
  <si>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</si>
  <si>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</si>
  <si>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</si>
  <si>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</si>
  <si>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</si>
  <si>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</si>
  <si>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</si>
  <si>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</si>
  <si>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</si>
  <si>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</si>
  <si>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</si>
  <si>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</si>
  <si>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</si>
  <si>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</si>
  <si>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</si>
  <si>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</si>
  <si>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</si>
  <si>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</si>
  <si>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</si>
  <si>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</si>
  <si>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</si>
  <si>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</si>
  <si>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</si>
  <si>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</si>
  <si>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</si>
  <si>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</si>
  <si>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</si>
  <si>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</si>
  <si>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</si>
  <si>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</si>
  <si>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</si>
  <si>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</si>
  <si>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</si>
  <si>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</si>
  <si>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</si>
  <si>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</si>
  <si>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</si>
  <si>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</si>
  <si>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</si>
  <si>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</si>
  <si>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</si>
  <si>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</si>
  <si>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</si>
  <si>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</si>
  <si>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</si>
  <si>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</si>
  <si>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</si>
  <si>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</si>
  <si>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</si>
  <si>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</si>
  <si>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</si>
  <si>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</si>
  <si>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</si>
  <si>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</si>
  <si>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</si>
  <si>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</si>
  <si>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</si>
  <si>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</si>
  <si>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</si>
  <si>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</si>
  <si>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</si>
  <si>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</si>
  <si>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</si>
  <si>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</si>
  <si>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</si>
  <si>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</si>
  <si>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</si>
  <si>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</si>
  <si>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</si>
  <si>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</si>
  <si>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</si>
  <si>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</si>
  <si>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</si>
  <si>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</si>
  <si>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</si>
  <si>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</si>
  <si>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</si>
  <si>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</si>
  <si>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</si>
  <si>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</si>
  <si>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</si>
  <si>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</si>
  <si>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</si>
  <si>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</si>
  <si>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</si>
  <si>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</si>
  <si>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</si>
  <si>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</si>
  <si>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</si>
  <si>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</si>
  <si>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</si>
  <si>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</si>
  <si>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</si>
  <si>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</si>
  <si>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</si>
  <si>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</si>
  <si>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</si>
  <si>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</si>
  <si>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</si>
  <si>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</si>
  <si>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</si>
  <si>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</si>
  <si>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</si>
  <si>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</si>
  <si>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</si>
  <si>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</si>
  <si>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</si>
  <si>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</si>
  <si>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</si>
  <si>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</si>
  <si>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</si>
  <si>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</si>
  <si>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</si>
  <si>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</si>
  <si>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</si>
  <si>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</si>
  <si>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</si>
  <si>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</si>
  <si>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</si>
  <si>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</si>
  <si>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</si>
  <si>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</si>
  <si>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</si>
  <si>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</si>
  <si>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</si>
  <si>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</si>
  <si>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</si>
  <si>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</si>
  <si>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</si>
  <si>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</si>
  <si>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</si>
  <si>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</si>
  <si>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</si>
  <si>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</si>
  <si>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</si>
  <si>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</si>
  <si>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</si>
  <si>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</si>
  <si>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</si>
  <si>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</si>
  <si>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</si>
  <si>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</si>
  <si>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</si>
  <si>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</si>
  <si>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</si>
  <si>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</si>
  <si>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</si>
  <si>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</si>
  <si>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</si>
  <si>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</si>
  <si>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</si>
  <si>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</si>
  <si>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</si>
  <si>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</si>
  <si>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</si>
  <si>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</si>
  <si>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</si>
  <si>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</si>
  <si>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</si>
  <si>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</si>
  <si>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</si>
  <si>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</si>
  <si>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</si>
  <si>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</si>
  <si>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</si>
  <si>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</si>
  <si>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</si>
  <si>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</si>
  <si>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</si>
  <si>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</si>
  <si>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</si>
  <si>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</si>
  <si>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</si>
  <si>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</si>
  <si>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</si>
  <si>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</si>
  <si>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</si>
  <si>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</si>
  <si>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</si>
  <si>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</si>
  <si>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</si>
  <si>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</si>
  <si>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</si>
  <si>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</si>
  <si>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</si>
  <si>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</si>
  <si>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</si>
  <si>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</si>
  <si>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</si>
  <si>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</si>
  <si>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</si>
  <si>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</si>
  <si>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</si>
  <si>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</si>
  <si>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</si>
  <si>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</si>
  <si>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</si>
  <si>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</si>
  <si>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</si>
  <si>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</si>
  <si>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</si>
  <si>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</si>
  <si>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</si>
  <si>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</si>
  <si>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</si>
  <si>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</si>
  <si>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</si>
  <si>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</si>
  <si>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</si>
  <si>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</si>
  <si>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</si>
  <si>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</si>
  <si>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</si>
  <si>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</si>
  <si>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</si>
  <si>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</si>
  <si>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</si>
  <si>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</si>
  <si>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</si>
  <si>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</si>
  <si>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</si>
  <si>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</si>
  <si>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</si>
  <si>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</si>
  <si>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</si>
  <si>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</si>
  <si>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</si>
  <si>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</si>
  <si>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</si>
  <si>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</si>
  <si>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</si>
  <si>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</si>
  <si>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</si>
  <si>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</si>
  <si>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</si>
  <si>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</si>
  <si>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</si>
  <si>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</si>
  <si>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</si>
  <si>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</si>
  <si>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</si>
  <si>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</si>
  <si>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</si>
  <si>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</si>
  <si>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</si>
  <si>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</si>
  <si>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</si>
  <si>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</si>
  <si>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</si>
  <si>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</si>
  <si>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</si>
  <si>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</si>
  <si>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</si>
  <si>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</si>
  <si>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</si>
  <si>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</si>
  <si>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</si>
  <si>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</si>
  <si>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</si>
  <si>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</si>
  <si>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</si>
  <si>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</si>
  <si>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</si>
  <si>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</si>
  <si>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</si>
  <si>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</si>
  <si>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</si>
  <si>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</si>
  <si>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</si>
  <si>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</si>
  <si>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</si>
  <si>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</si>
  <si>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</si>
  <si>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</si>
  <si>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</si>
  <si>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</si>
  <si>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</si>
  <si>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</si>
  <si>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</si>
  <si>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</si>
  <si>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</si>
  <si>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</si>
  <si>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</si>
  <si>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</si>
  <si>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</si>
  <si>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</si>
  <si>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</si>
  <si>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</si>
  <si>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</si>
  <si>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</si>
  <si>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</si>
  <si>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</si>
  <si>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</si>
  <si>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</si>
  <si>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</si>
  <si>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</si>
  <si>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</si>
  <si>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</si>
  <si>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</si>
  <si>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</si>
  <si>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</si>
  <si>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</si>
  <si>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</si>
  <si>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</si>
  <si>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</si>
  <si>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</si>
  <si>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</si>
  <si>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</si>
  <si>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</si>
  <si>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</si>
  <si>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</si>
  <si>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</si>
  <si>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</si>
  <si>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</si>
  <si>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</si>
  <si>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</si>
  <si>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</si>
  <si>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</si>
  <si>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</si>
  <si>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</si>
  <si>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</si>
  <si>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</si>
  <si>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</si>
  <si>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</si>
  <si>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</si>
  <si>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</si>
  <si>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</si>
  <si>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</si>
  <si>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</si>
  <si>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</si>
  <si>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</si>
  <si>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</si>
  <si>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</si>
  <si>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</si>
  <si>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</si>
  <si>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</si>
  <si>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</si>
  <si>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</si>
  <si>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</si>
  <si>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</si>
  <si>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</si>
  <si>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</si>
  <si>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</si>
  <si>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</si>
  <si>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</si>
  <si>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</si>
  <si>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</si>
  <si>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</si>
  <si>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</si>
  <si>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</si>
  <si>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</si>
  <si>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</si>
  <si>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</si>
  <si>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</si>
  <si>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</si>
  <si>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</si>
  <si>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</si>
  <si>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</si>
  <si>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</si>
  <si>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</si>
  <si>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</si>
  <si>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</si>
  <si>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</si>
  <si>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</si>
  <si>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</si>
  <si>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</si>
  <si>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</si>
  <si>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</si>
  <si>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</si>
  <si>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</si>
  <si>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</si>
  <si>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</si>
  <si>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</si>
  <si>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</si>
  <si>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</si>
  <si>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</si>
  <si>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</si>
  <si>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</si>
  <si>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</si>
  <si>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</si>
  <si>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</si>
  <si>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</si>
  <si>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</si>
  <si>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</si>
  <si>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</si>
  <si>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</si>
  <si>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</si>
  <si>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</si>
  <si>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</si>
  <si>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</si>
  <si>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</si>
  <si>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</si>
  <si>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</si>
  <si>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</si>
  <si>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</si>
  <si>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</si>
  <si>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</si>
  <si>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</si>
  <si>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</si>
  <si>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</si>
  <si>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</si>
  <si>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</si>
  <si>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</si>
  <si>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</si>
  <si>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</si>
  <si>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</si>
  <si>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</si>
  <si>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</si>
  <si>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</si>
  <si>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</si>
  <si>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</si>
  <si>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</si>
  <si>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</si>
  <si>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</si>
  <si>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</si>
  <si>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</si>
  <si>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</si>
  <si>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</si>
  <si>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</si>
  <si>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</si>
  <si>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</si>
  <si>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</si>
  <si>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</si>
  <si>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</si>
  <si>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</si>
  <si>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</si>
  <si>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</si>
  <si>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</si>
  <si>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</si>
  <si>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</si>
  <si>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</si>
  <si>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</si>
  <si>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</si>
  <si>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</si>
  <si>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</si>
  <si>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</si>
  <si>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</si>
  <si>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</si>
  <si>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</si>
  <si>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</si>
  <si>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</si>
  <si>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</si>
  <si>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</si>
  <si>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</si>
  <si>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</si>
  <si>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</si>
  <si>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</si>
  <si>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</si>
  <si>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</si>
  <si>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</si>
  <si>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</si>
  <si>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</si>
  <si>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</si>
  <si>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</si>
  <si>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</si>
  <si>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</si>
  <si>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</si>
  <si>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</si>
  <si>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</si>
  <si>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</si>
  <si>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</si>
  <si>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</si>
  <si>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</si>
  <si>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</si>
  <si>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</si>
  <si>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</si>
  <si>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</si>
  <si>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</si>
  <si>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</si>
  <si>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</si>
  <si>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</si>
  <si>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</si>
  <si>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</si>
  <si>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</si>
  <si>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</si>
  <si>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</si>
  <si>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</si>
  <si>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</si>
  <si>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</si>
  <si>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</si>
  <si>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</si>
  <si>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</si>
  <si>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</si>
  <si>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</si>
  <si>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</si>
  <si>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</si>
  <si>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</si>
  <si>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</si>
  <si>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</si>
  <si>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</si>
  <si>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</si>
  <si>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</si>
  <si>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</si>
  <si>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</si>
  <si>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</si>
  <si>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</si>
  <si>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</si>
  <si>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</si>
  <si>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</si>
  <si>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</si>
  <si>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</si>
  <si>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</si>
  <si>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</si>
  <si>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</si>
  <si>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</si>
  <si>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</si>
  <si>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</si>
  <si>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</si>
  <si>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</si>
  <si>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</si>
  <si>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</si>
  <si>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</si>
  <si>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</si>
  <si>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</si>
  <si>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</si>
  <si>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</si>
  <si>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</si>
  <si>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</si>
  <si>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</si>
  <si>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</si>
  <si>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</si>
  <si>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</si>
  <si>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</si>
  <si>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</si>
  <si>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</si>
  <si>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</si>
  <si>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</si>
  <si>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</si>
  <si>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</si>
  <si>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</si>
  <si>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</si>
  <si>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</si>
  <si>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</si>
  <si>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</si>
  <si>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</si>
  <si>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</si>
  <si>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</si>
  <si>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</si>
  <si>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</si>
  <si>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</si>
  <si>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</si>
  <si>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</si>
  <si>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</si>
  <si>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</si>
  <si>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</si>
  <si>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</si>
  <si>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</si>
  <si>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</si>
  <si>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</si>
  <si>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</si>
  <si>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</si>
  <si>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</si>
  <si>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</si>
  <si>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</si>
  <si>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</si>
  <si>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</si>
  <si>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</si>
  <si>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</si>
  <si>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</si>
  <si>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</si>
  <si>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</si>
  <si>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</si>
  <si>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</si>
  <si>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</si>
  <si>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</si>
  <si>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</si>
  <si>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</si>
  <si>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</si>
  <si>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</si>
  <si>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</si>
  <si>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</si>
  <si>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</si>
  <si>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</si>
  <si>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</si>
  <si>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</si>
  <si>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</si>
  <si>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</si>
  <si>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</si>
  <si>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</si>
  <si>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</si>
  <si>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</si>
  <si>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</si>
  <si>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</si>
  <si>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</si>
  <si>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</si>
  <si>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</si>
  <si>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</si>
  <si>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</si>
  <si>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</si>
  <si>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</si>
  <si>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</si>
  <si>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</si>
  <si>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</si>
  <si>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</si>
  <si>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</si>
  <si>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</si>
  <si>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</si>
  <si>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</si>
  <si>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</si>
  <si>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</si>
  <si>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</si>
  <si>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</si>
  <si>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</si>
  <si>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</si>
  <si>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</si>
  <si>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</si>
  <si>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</si>
  <si>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</si>
  <si>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</si>
  <si>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</si>
  <si>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</si>
  <si>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</si>
  <si>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</si>
  <si>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</si>
  <si>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</si>
  <si>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</si>
  <si>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</si>
  <si>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</si>
  <si>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</si>
  <si>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</si>
  <si>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</si>
  <si>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</si>
  <si>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</si>
  <si>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</si>
  <si>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</si>
  <si>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</si>
  <si>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</si>
  <si>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</si>
  <si>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</si>
  <si>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</si>
  <si>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</si>
  <si>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</si>
  <si>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</si>
  <si>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</si>
  <si>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</si>
  <si>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</si>
  <si>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</si>
  <si>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</si>
  <si>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</si>
  <si>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</si>
  <si>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</si>
  <si>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</si>
  <si>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</si>
  <si>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</si>
  <si>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</si>
  <si>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</si>
  <si>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</si>
  <si>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</si>
  <si>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</si>
  <si>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</si>
  <si>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</si>
  <si>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</si>
  <si>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</si>
  <si>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</si>
  <si>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</si>
  <si>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</si>
  <si>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</si>
  <si>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</si>
  <si>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</si>
  <si>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</si>
  <si>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</si>
  <si>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</si>
  <si>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</si>
  <si>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</si>
  <si>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</si>
  <si>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</si>
  <si>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</si>
  <si>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</si>
  <si>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</si>
  <si>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</si>
  <si>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</si>
  <si>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</si>
  <si>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</si>
  <si>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</si>
  <si>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</si>
  <si>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</si>
  <si>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</si>
  <si>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</si>
  <si>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</si>
  <si>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</si>
  <si>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</si>
  <si>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</si>
  <si>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</si>
  <si>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</si>
  <si>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</si>
  <si>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</si>
  <si>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</si>
  <si>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</si>
  <si>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</si>
  <si>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</si>
  <si>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</si>
  <si>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</si>
  <si>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</si>
  <si>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</si>
  <si>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</si>
  <si>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</si>
  <si>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</si>
  <si>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</si>
  <si>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</si>
  <si>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</si>
  <si>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</si>
  <si>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</si>
  <si>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</si>
  <si>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</si>
  <si>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</si>
  <si>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</si>
  <si>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</si>
  <si>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</si>
  <si>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</si>
  <si>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</si>
  <si>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</si>
  <si>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</si>
  <si>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</si>
  <si>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</si>
  <si>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</si>
  <si>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</si>
  <si>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</si>
  <si>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</si>
  <si>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</si>
  <si>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</si>
  <si>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</si>
  <si>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</si>
  <si>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</si>
  <si>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</si>
  <si>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</si>
  <si>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</si>
  <si>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</si>
  <si>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</si>
  <si>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</si>
  <si>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</si>
  <si>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</si>
  <si>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</si>
  <si>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</si>
  <si>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</si>
  <si>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</si>
  <si>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</si>
  <si>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</si>
  <si>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</si>
  <si>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</si>
  <si>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</si>
  <si>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</si>
  <si>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</si>
  <si>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</si>
  <si>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</si>
  <si>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</si>
  <si>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</si>
  <si>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</si>
  <si>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</si>
  <si>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</si>
  <si>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</si>
  <si>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</si>
  <si>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</si>
  <si>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</si>
  <si>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</si>
  <si>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</si>
  <si>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</si>
  <si>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</si>
  <si>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</si>
  <si>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</si>
  <si>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</si>
  <si>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</si>
  <si>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</si>
  <si>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</si>
  <si>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</si>
  <si>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</si>
  <si>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</si>
  <si>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</si>
  <si>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</si>
  <si>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</si>
  <si>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</si>
  <si>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</si>
  <si>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</si>
  <si>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</si>
  <si>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</si>
  <si>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</si>
  <si>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</si>
  <si>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</si>
  <si>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</si>
  <si>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</si>
  <si>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</si>
  <si>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</si>
  <si>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</si>
  <si>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</si>
  <si>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</si>
  <si>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</si>
  <si>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</si>
  <si>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</si>
  <si>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</si>
  <si>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</si>
  <si>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</si>
  <si>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</si>
  <si>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</si>
  <si>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</si>
  <si>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</si>
  <si>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</si>
  <si>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</si>
  <si>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</si>
  <si>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</si>
  <si>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</si>
  <si>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</si>
  <si>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</si>
  <si>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</si>
  <si>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</si>
  <si>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</si>
  <si>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</si>
  <si>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</si>
  <si>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</si>
  <si>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</si>
  <si>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</si>
  <si>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</si>
  <si>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</si>
  <si>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</si>
  <si>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</si>
  <si>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</si>
  <si>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</si>
  <si>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</si>
  <si>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</si>
  <si>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</si>
  <si>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</si>
  <si>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</si>
  <si>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</si>
  <si>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</si>
  <si>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</si>
  <si>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</si>
  <si>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</si>
  <si>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</si>
  <si>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</si>
  <si>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</si>
  <si>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</si>
  <si>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</si>
  <si>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</si>
  <si>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</si>
  <si>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</si>
  <si>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</si>
  <si>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</si>
  <si>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</si>
  <si>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</si>
  <si>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</si>
  <si>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</si>
  <si>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</si>
  <si>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</si>
  <si>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</si>
  <si>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</si>
  <si>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</si>
  <si>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</si>
  <si>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</si>
  <si>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</si>
  <si>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</si>
  <si>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</si>
  <si>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</si>
  <si>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</si>
  <si>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</si>
  <si>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</si>
  <si>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</si>
  <si>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</si>
  <si>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</si>
  <si>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</si>
  <si>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</si>
  <si>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</si>
  <si>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</si>
  <si>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</si>
  <si>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</si>
  <si>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</si>
  <si>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</si>
  <si>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</si>
  <si>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</si>
  <si>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</si>
  <si>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</si>
  <si>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</si>
  <si>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</si>
  <si>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</si>
  <si>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</si>
  <si>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</si>
  <si>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</si>
  <si>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</si>
  <si>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</si>
  <si>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</si>
  <si>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</si>
  <si>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</si>
  <si>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</si>
  <si>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</si>
  <si>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</si>
  <si>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</si>
  <si>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</si>
  <si>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</si>
  <si>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</si>
  <si>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</si>
  <si>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</si>
  <si>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</si>
  <si>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</si>
  <si>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</si>
  <si>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</si>
  <si>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</si>
  <si>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</si>
  <si>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</si>
  <si>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</si>
  <si>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</si>
  <si>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</si>
  <si>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</si>
  <si>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</si>
  <si>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</si>
  <si>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</si>
  <si>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</si>
  <si>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</si>
  <si>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</si>
  <si>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</si>
  <si>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</si>
  <si>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</si>
  <si>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</si>
  <si>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</si>
  <si>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</si>
  <si>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</si>
  <si>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</si>
  <si>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</si>
  <si>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</si>
  <si>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</si>
  <si>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</si>
  <si>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</si>
  <si>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</si>
  <si>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</si>
  <si>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</si>
  <si>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</si>
  <si>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</si>
  <si>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</si>
  <si>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</si>
  <si>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</si>
  <si>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</si>
  <si>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</si>
  <si>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</si>
  <si>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</si>
  <si>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</si>
  <si>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</si>
  <si>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</si>
  <si>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</si>
  <si>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</si>
  <si>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</si>
  <si>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</si>
  <si>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</si>
  <si>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</si>
  <si>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</si>
  <si>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</si>
  <si>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</si>
  <si>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</si>
  <si>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</si>
  <si>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</si>
  <si>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</si>
  <si>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</si>
  <si>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</si>
  <si>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</si>
  <si>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</si>
  <si>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</si>
  <si>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</si>
  <si>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</si>
  <si>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</si>
  <si>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</si>
  <si>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</si>
  <si>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</si>
  <si>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</si>
  <si>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</si>
  <si>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</si>
  <si>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</si>
  <si>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</si>
  <si>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</si>
  <si>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</si>
  <si>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</si>
  <si>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</si>
  <si>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</si>
  <si>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</si>
  <si>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</si>
  <si>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</si>
  <si>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</si>
  <si>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</si>
  <si>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</si>
  <si>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</si>
  <si>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</si>
  <si>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</si>
  <si>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</si>
  <si>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</si>
  <si>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</si>
  <si>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</si>
  <si>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</si>
  <si>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</si>
  <si>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</si>
  <si>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</si>
  <si>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</si>
  <si>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</si>
  <si>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</si>
  <si>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</si>
  <si>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</si>
  <si>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</si>
  <si>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</si>
  <si>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</si>
  <si>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</si>
  <si>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</si>
  <si>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</si>
  <si>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</si>
  <si>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</si>
  <si>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</si>
  <si>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</si>
  <si>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</si>
  <si>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</si>
  <si>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</si>
  <si>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</si>
  <si>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</si>
  <si>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</si>
  <si>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</si>
  <si>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</si>
  <si>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</si>
  <si>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</si>
  <si>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</si>
  <si>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</si>
  <si>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</si>
  <si>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</si>
  <si>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</si>
  <si>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</si>
  <si>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</si>
  <si>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</si>
  <si>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</si>
  <si>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</si>
  <si>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</si>
  <si>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</si>
  <si>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</si>
  <si>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</si>
  <si>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</si>
  <si>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</si>
  <si>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</si>
  <si>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</si>
  <si>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</si>
  <si>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</si>
  <si>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</si>
  <si>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</si>
  <si>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</si>
  <si>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</si>
  <si>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</si>
  <si>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</si>
  <si>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</si>
  <si>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</si>
  <si>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</si>
  <si>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</si>
  <si>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</si>
  <si>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</si>
  <si>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</si>
  <si>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</si>
  <si>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</si>
  <si>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</si>
  <si>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</si>
  <si>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</si>
  <si>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</si>
  <si>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</si>
  <si>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</si>
  <si>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</si>
  <si>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</si>
  <si>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</si>
  <si>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</si>
  <si>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</si>
  <si>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</si>
  <si>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</si>
  <si>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</si>
  <si>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</si>
  <si>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</si>
  <si>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</si>
  <si>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</si>
  <si>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</si>
  <si>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</si>
  <si>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</si>
  <si>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</si>
  <si>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</si>
  <si>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</si>
  <si>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</si>
  <si>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</si>
  <si>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</si>
  <si>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</si>
  <si>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</si>
  <si>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</si>
  <si>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</si>
  <si>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</si>
  <si>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</si>
  <si>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</si>
  <si>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</si>
  <si>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</si>
  <si>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</si>
  <si>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</si>
  <si>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</si>
  <si>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</si>
  <si>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</si>
  <si>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</si>
  <si>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</si>
  <si>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</si>
  <si>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</si>
  <si>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</si>
  <si>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</si>
  <si>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</si>
  <si>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</si>
  <si>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</si>
  <si>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</si>
  <si>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</si>
  <si>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</si>
  <si>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</si>
  <si>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</si>
  <si>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</si>
  <si>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</si>
  <si>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</si>
  <si>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</si>
  <si>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</si>
  <si>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</si>
  <si>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</si>
  <si>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</si>
  <si>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</si>
  <si>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</si>
  <si>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</si>
  <si>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</si>
  <si>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</si>
  <si>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</si>
  <si>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</si>
  <si>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</si>
  <si>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</si>
  <si>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</si>
  <si>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</si>
  <si>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</si>
  <si>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</si>
  <si>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</si>
  <si>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</si>
  <si>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</si>
  <si>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</si>
  <si>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</si>
  <si>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</si>
  <si>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</si>
  <si>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</si>
  <si>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</si>
  <si>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</si>
  <si>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</si>
  <si>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</si>
  <si>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</si>
  <si>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</si>
  <si>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</si>
  <si>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</si>
  <si>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</si>
  <si>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</si>
  <si>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</si>
  <si>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</si>
  <si>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</si>
  <si>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</si>
  <si>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</si>
  <si>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</si>
  <si>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</si>
  <si>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</si>
  <si>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</si>
  <si>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</si>
  <si>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</si>
  <si>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</si>
  <si>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</si>
  <si>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</si>
  <si>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</si>
  <si>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</si>
  <si>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</si>
  <si>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</si>
  <si>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</si>
  <si>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</si>
  <si>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</si>
  <si>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</si>
  <si>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</si>
  <si>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</si>
  <si>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</si>
  <si>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</si>
  <si>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</si>
  <si>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</si>
  <si>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</si>
  <si>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</si>
  <si>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</si>
  <si>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</si>
  <si>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</si>
  <si>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</si>
  <si>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</si>
  <si>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</si>
  <si>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</si>
  <si>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</si>
  <si>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</si>
  <si>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</si>
  <si>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</si>
  <si>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</si>
  <si>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</si>
  <si>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</si>
  <si>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</si>
  <si>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</si>
  <si>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</si>
  <si>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</si>
  <si>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</si>
  <si>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</si>
  <si>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</si>
  <si>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</si>
  <si>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</si>
  <si>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</si>
  <si>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</si>
  <si>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</si>
  <si>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</si>
  <si>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</si>
  <si>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</si>
  <si>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</si>
  <si>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</si>
  <si>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</si>
  <si>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</si>
  <si>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</si>
  <si>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</si>
  <si>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</si>
  <si>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</si>
  <si>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</si>
  <si>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</si>
  <si>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</si>
  <si>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</si>
  <si>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</si>
  <si>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</si>
  <si>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</si>
  <si>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</si>
  <si>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</si>
  <si>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</si>
  <si>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</si>
  <si>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</si>
  <si>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</si>
  <si>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</si>
  <si>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</si>
  <si>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</si>
  <si>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</si>
  <si>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</si>
  <si>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</si>
  <si>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</si>
  <si>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</si>
  <si>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</si>
  <si>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</si>
  <si>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</si>
  <si>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</si>
  <si>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</si>
  <si>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</si>
  <si>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</si>
  <si>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</si>
  <si>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</si>
  <si>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</si>
  <si>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</si>
  <si>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</si>
  <si>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</si>
  <si>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</si>
  <si>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</si>
  <si>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</si>
  <si>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</si>
  <si>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</si>
  <si>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</si>
  <si>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</si>
  <si>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</si>
  <si>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</si>
  <si>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</si>
  <si>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</si>
  <si>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</si>
  <si>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</si>
  <si>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</si>
  <si>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</si>
  <si>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</si>
  <si>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</si>
  <si>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</si>
  <si>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</si>
  <si>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</si>
  <si>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</si>
  <si>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</si>
  <si>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</si>
  <si>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</si>
  <si>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</si>
  <si>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</si>
  <si>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</si>
  <si>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</si>
  <si>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</si>
  <si>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</si>
  <si>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</si>
  <si>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</si>
  <si>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</si>
  <si>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</si>
  <si>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</si>
  <si>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</si>
  <si>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</si>
  <si>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</si>
  <si>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</si>
  <si>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</si>
  <si>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</si>
  <si>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</si>
  <si>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</si>
  <si>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</si>
  <si>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</si>
  <si>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</si>
  <si>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</si>
  <si>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</si>
  <si>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</si>
  <si>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</si>
  <si>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</si>
  <si>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</si>
  <si>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</si>
  <si>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</si>
  <si>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</si>
  <si>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</si>
  <si>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</si>
  <si>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</si>
  <si>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</si>
  <si>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</si>
  <si>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</si>
  <si>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</si>
  <si>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</si>
  <si>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</si>
  <si>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</si>
  <si>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</si>
  <si>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</si>
  <si>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</si>
  <si>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</si>
  <si>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</si>
  <si>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</si>
  <si>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</si>
  <si>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</si>
  <si>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</si>
  <si>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</si>
  <si>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</si>
  <si>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</si>
  <si>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</si>
  <si>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</si>
  <si>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</si>
  <si>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</si>
  <si>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</si>
  <si>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</si>
  <si>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</si>
  <si>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</si>
  <si>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</si>
  <si>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</si>
  <si>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</si>
  <si>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</si>
  <si>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</si>
  <si>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</si>
  <si>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</si>
  <si>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</si>
  <si>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</si>
  <si>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</si>
  <si>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</si>
  <si>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</si>
  <si>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</si>
  <si>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</si>
  <si>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</si>
  <si>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</si>
  <si>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</si>
  <si>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</si>
  <si>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</si>
  <si>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</si>
  <si>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</si>
  <si>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</si>
  <si>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</si>
  <si>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</si>
  <si>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</si>
  <si>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</si>
  <si>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</si>
  <si>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</si>
  <si>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</si>
  <si>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</si>
  <si>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</si>
  <si>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</si>
  <si>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</si>
  <si>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</si>
  <si>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</si>
  <si>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</si>
  <si>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</si>
  <si>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</si>
  <si>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</si>
  <si>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</si>
  <si>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</si>
  <si>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</si>
  <si>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</si>
  <si>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</si>
  <si>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</si>
  <si>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</si>
  <si>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</si>
  <si>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</si>
  <si>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</si>
  <si>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</si>
  <si>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</si>
  <si>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</si>
  <si>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</si>
  <si>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</si>
  <si>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</si>
  <si>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</si>
  <si>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</si>
  <si>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</si>
  <si>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</si>
  <si>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</si>
  <si>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</si>
  <si>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</si>
  <si>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</si>
  <si>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</si>
  <si>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</si>
  <si>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</si>
  <si>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</si>
  <si>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</si>
  <si>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</si>
  <si>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</si>
  <si>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</si>
  <si>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</si>
  <si>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</si>
  <si>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</si>
  <si>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</si>
  <si>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</si>
  <si>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</si>
  <si>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</si>
  <si>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</si>
  <si>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</si>
  <si>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</si>
  <si>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</si>
  <si>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</si>
  <si>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</si>
  <si>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</si>
  <si>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</si>
  <si>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</si>
  <si>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</si>
  <si>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</si>
  <si>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</si>
  <si>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</si>
  <si>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</si>
  <si>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</si>
  <si>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</si>
  <si>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</si>
  <si>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</si>
  <si>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</si>
  <si>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</si>
  <si>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</si>
  <si>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</si>
  <si>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</si>
  <si>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</si>
  <si>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</si>
  <si>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</si>
  <si>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</si>
  <si>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</si>
  <si>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</si>
  <si>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</si>
  <si>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</si>
  <si>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</si>
  <si>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</si>
  <si>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</si>
  <si>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</si>
  <si>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</si>
  <si>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</si>
  <si>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</si>
  <si>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</si>
  <si>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</si>
  <si>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</si>
  <si>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</si>
  <si>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</si>
  <si>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</si>
  <si>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</si>
  <si>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</si>
  <si>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</si>
  <si>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</si>
  <si>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</si>
  <si>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</si>
  <si>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</si>
  <si>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</si>
  <si>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</si>
  <si>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</si>
  <si>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</si>
  <si>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</si>
  <si>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</si>
  <si>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</si>
  <si>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</si>
  <si>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</si>
  <si>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</si>
  <si>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</si>
  <si>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</si>
  <si>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</si>
  <si>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</si>
  <si>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</si>
  <si>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</si>
  <si>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</si>
  <si>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</si>
  <si>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</si>
  <si>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</si>
  <si>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</si>
  <si>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</si>
  <si>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</si>
  <si>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</si>
  <si>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</si>
  <si>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</si>
  <si>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</si>
  <si>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</si>
  <si>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</si>
  <si>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</si>
  <si>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</si>
  <si>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</si>
  <si>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</si>
  <si>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</si>
  <si>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</si>
  <si>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</si>
  <si>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</si>
  <si>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</si>
  <si>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</si>
  <si>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</si>
  <si>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</si>
  <si>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</si>
  <si>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</si>
  <si>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</si>
  <si>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</si>
  <si>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</si>
  <si>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</si>
  <si>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</si>
  <si>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</si>
  <si>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</si>
  <si>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</si>
  <si>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</si>
  <si>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</si>
  <si>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</si>
  <si>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</si>
  <si>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</si>
  <si>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</si>
  <si>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</si>
  <si>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</si>
  <si>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</si>
  <si>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</si>
  <si>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</si>
  <si>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</si>
  <si>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</si>
  <si>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</si>
  <si>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</si>
  <si>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</si>
  <si>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</si>
  <si>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</si>
  <si>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</si>
  <si>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</si>
  <si>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</si>
  <si>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</si>
  <si>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</si>
  <si>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</si>
  <si>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</si>
  <si>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</si>
  <si>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</si>
  <si>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</si>
  <si>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</si>
  <si>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</si>
  <si>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</si>
  <si>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</si>
  <si>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</si>
  <si>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</si>
  <si>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</si>
  <si>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</si>
  <si>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</si>
  <si>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</si>
  <si>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</si>
  <si>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</si>
  <si>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</si>
  <si>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</si>
  <si>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</si>
  <si>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</si>
  <si>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</si>
  <si>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</si>
  <si>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</si>
  <si>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</si>
  <si>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</si>
  <si>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</si>
  <si>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</si>
  <si>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</si>
  <si>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</si>
  <si>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</si>
  <si>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</si>
  <si>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</si>
  <si>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</si>
  <si>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</si>
  <si>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</si>
  <si>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</si>
  <si>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</si>
  <si>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</si>
  <si>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</si>
  <si>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</si>
  <si>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</si>
  <si>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</si>
  <si>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</si>
  <si>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</si>
  <si>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</si>
  <si>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</si>
  <si>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</si>
  <si>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</si>
  <si>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</si>
  <si>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</si>
  <si>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</si>
  <si>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</si>
  <si>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</si>
  <si>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</si>
  <si>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</si>
  <si>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</si>
  <si>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</si>
  <si>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</si>
  <si>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</si>
  <si>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</si>
  <si>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</si>
  <si>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</si>
  <si>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</si>
  <si>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</si>
  <si>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</si>
  <si>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</si>
  <si>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</si>
  <si>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</si>
  <si>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</si>
  <si>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</si>
  <si>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</si>
  <si>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</si>
  <si>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</si>
  <si>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</si>
  <si>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</si>
  <si>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</si>
  <si>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</si>
  <si>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</si>
  <si>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</si>
  <si>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</si>
  <si>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</si>
  <si>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</si>
  <si>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</si>
  <si>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</si>
  <si>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</si>
  <si>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</si>
  <si>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</si>
  <si>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</si>
  <si>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</si>
  <si>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</si>
  <si>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</si>
  <si>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</si>
  <si>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</si>
  <si>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</si>
  <si>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</si>
  <si>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</si>
  <si>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</si>
  <si>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</si>
  <si>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</si>
  <si>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</si>
  <si>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</si>
  <si>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</si>
  <si>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</si>
  <si>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</si>
  <si>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</si>
  <si>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</si>
  <si>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</si>
  <si>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</si>
  <si>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</si>
  <si>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</si>
  <si>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</si>
  <si>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</si>
  <si>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</si>
  <si>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</si>
  <si>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</si>
  <si>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</si>
  <si>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</si>
  <si>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</si>
  <si>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</si>
  <si>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</si>
  <si>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</si>
  <si>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</si>
  <si>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</si>
  <si>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</si>
  <si>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</si>
  <si>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</si>
  <si>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</si>
  <si>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</si>
  <si>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</si>
  <si>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</si>
  <si>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</si>
  <si>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</si>
  <si>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</si>
  <si>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</si>
  <si>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</si>
  <si>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</si>
  <si>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</si>
  <si>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</si>
  <si>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</si>
  <si>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</si>
  <si>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</si>
  <si>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</si>
  <si>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</si>
  <si>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</si>
  <si>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</si>
  <si>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</si>
  <si>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</si>
  <si>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</si>
  <si>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</si>
  <si>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</si>
  <si>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</si>
  <si>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</si>
  <si>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</si>
  <si>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</si>
  <si>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</si>
  <si>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</si>
  <si>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</si>
  <si>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</si>
  <si>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</si>
  <si>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</si>
  <si>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</si>
  <si>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</si>
  <si>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</si>
  <si>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</si>
  <si>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</si>
  <si>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</si>
  <si>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</si>
  <si>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</si>
  <si>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</si>
  <si>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</si>
  <si>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</si>
  <si>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</si>
  <si>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</si>
  <si>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</si>
  <si>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</si>
  <si>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</si>
  <si>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</si>
  <si>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</si>
  <si>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</si>
  <si>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</si>
  <si>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</si>
  <si>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</si>
  <si>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</si>
  <si>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</si>
  <si>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</si>
  <si>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</si>
  <si>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</si>
  <si>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</si>
  <si>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</si>
  <si>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</si>
  <si>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</si>
  <si>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</si>
  <si>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</si>
  <si>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</si>
  <si>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</si>
  <si>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</si>
  <si>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</si>
  <si>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</si>
  <si>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</si>
  <si>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</si>
  <si>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</si>
  <si>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</si>
  <si>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</si>
  <si>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</si>
  <si>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</si>
  <si>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</si>
  <si>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</si>
  <si>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</si>
  <si>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</si>
  <si>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</si>
  <si>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</si>
  <si>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</si>
  <si>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</si>
  <si>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</si>
  <si>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</si>
  <si>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</si>
  <si>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</si>
  <si>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</si>
  <si>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</si>
  <si>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</si>
  <si>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</si>
  <si>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</si>
  <si>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</si>
  <si>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</si>
  <si>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</si>
  <si>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</si>
  <si>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</si>
  <si>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</si>
  <si>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</si>
  <si>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</si>
  <si>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</si>
  <si>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</si>
  <si>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</si>
  <si>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</si>
  <si>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</si>
  <si>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</si>
  <si>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</si>
  <si>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</si>
  <si>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</si>
  <si>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</si>
  <si>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</si>
  <si>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</si>
  <si>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</si>
  <si>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</si>
  <si>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</si>
  <si>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</si>
  <si>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</si>
  <si>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</si>
  <si>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</si>
  <si>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</si>
  <si>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</si>
  <si>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</si>
  <si>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</si>
  <si>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</si>
  <si>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</si>
  <si>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</si>
  <si>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</si>
  <si>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</si>
  <si>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</si>
  <si>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</si>
  <si>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</si>
  <si>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</si>
  <si>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</si>
  <si>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</si>
  <si>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</si>
  <si>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</si>
  <si>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</si>
  <si>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</si>
  <si>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</si>
  <si>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</si>
  <si>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</si>
  <si>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</si>
  <si>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</si>
  <si>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</si>
  <si>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</si>
  <si>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</si>
  <si>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</si>
  <si>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</si>
  <si>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</si>
  <si>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</si>
  <si>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</si>
  <si>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</si>
  <si>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</si>
  <si>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</si>
  <si>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</si>
  <si>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</si>
  <si>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</si>
  <si>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</si>
  <si>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</si>
  <si>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</si>
  <si>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</si>
  <si>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</si>
  <si>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</si>
  <si>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</si>
  <si>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</si>
  <si>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</si>
  <si>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</si>
  <si>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</si>
  <si>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</si>
  <si>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</si>
  <si>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</si>
  <si>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</si>
  <si>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</si>
  <si>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</si>
  <si>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</si>
  <si>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</si>
  <si>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</si>
  <si>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</si>
  <si>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</si>
  <si>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</si>
  <si>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</si>
  <si>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</si>
  <si>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</si>
  <si>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</si>
  <si>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</si>
  <si>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</si>
  <si>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</si>
  <si>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</si>
  <si>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</si>
  <si>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</si>
  <si>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</si>
  <si>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</si>
  <si>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</si>
  <si>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</si>
  <si>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</si>
  <si>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</si>
  <si>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</si>
  <si>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</si>
  <si>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</si>
  <si>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</si>
  <si>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</si>
  <si>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</si>
  <si>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</si>
  <si>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</si>
  <si>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</si>
  <si>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</si>
  <si>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</si>
  <si>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</si>
  <si>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</si>
  <si>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</si>
  <si>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</si>
  <si>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</si>
  <si>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</si>
  <si>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</si>
  <si>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</si>
  <si>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</si>
  <si>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</si>
  <si>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</si>
  <si>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</si>
  <si>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</si>
  <si>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</si>
  <si>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</si>
  <si>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</si>
  <si>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</si>
  <si>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</si>
  <si>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</si>
  <si>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</si>
  <si>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</si>
  <si>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</si>
  <si>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</si>
  <si>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</si>
  <si>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</si>
  <si>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</si>
  <si>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</si>
  <si>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</si>
  <si>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</si>
  <si>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</si>
  <si>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</si>
  <si>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</si>
  <si>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</si>
  <si>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</si>
  <si>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</si>
  <si>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</si>
  <si>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</si>
  <si>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</si>
  <si>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</si>
  <si>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</si>
  <si>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</si>
  <si>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</si>
  <si>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</si>
  <si>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</si>
  <si>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</si>
  <si>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</si>
  <si>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</si>
  <si>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</si>
  <si>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</si>
  <si>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</si>
  <si>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</si>
  <si>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</si>
  <si>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</si>
  <si>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</si>
  <si>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</si>
  <si>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</si>
  <si>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</si>
  <si>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</si>
  <si>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</si>
  <si>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</si>
  <si>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</si>
  <si>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</si>
  <si>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</si>
  <si>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</si>
  <si>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</si>
  <si>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</si>
  <si>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</si>
  <si>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</si>
  <si>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</si>
  <si>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</si>
  <si>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</si>
  <si>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</si>
  <si>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</si>
  <si>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</si>
  <si>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</si>
  <si>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</si>
  <si>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</si>
  <si>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</si>
  <si>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</si>
  <si>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</si>
  <si>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</si>
  <si>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</si>
  <si>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</si>
  <si>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</si>
  <si>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</si>
  <si>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</si>
  <si>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</si>
  <si>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</si>
  <si>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</si>
  <si>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</si>
  <si>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</si>
  <si>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</si>
  <si>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</si>
  <si>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</si>
  <si>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</si>
  <si>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</si>
  <si>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</si>
  <si>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</si>
  <si>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</si>
  <si>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</si>
  <si>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</si>
  <si>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</si>
  <si>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</si>
  <si>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</si>
  <si>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</si>
  <si>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</si>
  <si>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</si>
  <si>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</si>
  <si>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</si>
  <si>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</si>
  <si>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</si>
  <si>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</si>
  <si>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</si>
  <si>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</si>
  <si>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</si>
  <si>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</si>
  <si>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</si>
  <si>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</si>
  <si>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</si>
  <si>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</si>
  <si>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</si>
  <si>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</si>
  <si>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</si>
  <si>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</si>
  <si>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</si>
  <si>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</si>
  <si>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</si>
  <si>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</si>
  <si>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</si>
  <si>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</si>
  <si>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</si>
  <si>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</si>
  <si>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</si>
  <si>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</si>
  <si>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</si>
  <si>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</si>
  <si>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</si>
  <si>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</si>
  <si>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</si>
  <si>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</si>
  <si>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</si>
  <si>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</si>
  <si>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</si>
  <si>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</si>
  <si>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</si>
  <si>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</si>
  <si>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</si>
  <si>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</si>
  <si>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</si>
  <si>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</si>
  <si>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</si>
  <si>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</si>
  <si>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</si>
  <si>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</si>
  <si>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</si>
  <si>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</si>
  <si>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</si>
  <si>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</si>
  <si>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</si>
  <si>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</si>
  <si>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</si>
  <si>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</si>
  <si>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</si>
  <si>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</si>
  <si>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</si>
  <si>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</si>
  <si>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</si>
  <si>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</si>
  <si>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</si>
  <si>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</si>
  <si>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</si>
  <si>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</si>
  <si>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</si>
  <si>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</si>
  <si>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</si>
  <si>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</si>
  <si>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</si>
  <si>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</si>
  <si>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</si>
  <si>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</si>
  <si>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</si>
  <si>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</si>
  <si>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</si>
  <si>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</si>
  <si>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</si>
  <si>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</si>
  <si>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</si>
  <si>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</si>
  <si>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</si>
  <si>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</si>
  <si>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</si>
  <si>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</si>
  <si>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</si>
  <si>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</si>
  <si>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</si>
  <si>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</si>
  <si>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</si>
  <si>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</si>
  <si>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</si>
  <si>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</si>
  <si>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</si>
  <si>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</si>
  <si>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</si>
  <si>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</si>
  <si>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</si>
  <si>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</si>
  <si>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</si>
  <si>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</si>
  <si>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</si>
  <si>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</si>
  <si>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</si>
  <si>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</si>
  <si>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</si>
  <si>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</si>
  <si>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</si>
  <si>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</si>
  <si>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</si>
  <si>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</si>
  <si>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</si>
  <si>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</si>
  <si>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</si>
  <si>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</si>
  <si>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</si>
  <si>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</si>
  <si>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</si>
  <si>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</si>
  <si>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</si>
  <si>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</si>
  <si>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</si>
  <si>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</si>
  <si>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</si>
  <si>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</si>
  <si>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</si>
  <si>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</si>
  <si>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</si>
  <si>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</si>
  <si>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</si>
  <si>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</si>
  <si>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</si>
  <si>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</si>
  <si>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</si>
  <si>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</si>
  <si>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</si>
  <si>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</si>
  <si>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</si>
  <si>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</si>
  <si>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</si>
  <si>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</si>
  <si>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</si>
  <si>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</si>
  <si>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</si>
  <si>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</si>
  <si>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</si>
  <si>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</si>
  <si>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</si>
  <si>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</si>
  <si>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</si>
  <si>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</si>
  <si>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</si>
  <si>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</si>
  <si>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</si>
  <si>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</si>
  <si>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</si>
  <si>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</si>
  <si>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</si>
  <si>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</si>
  <si>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</si>
  <si>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</si>
  <si>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</si>
  <si>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</si>
  <si>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</si>
  <si>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</si>
  <si>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</si>
  <si>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</si>
  <si>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</si>
  <si>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</si>
  <si>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</si>
  <si>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</si>
  <si>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</si>
  <si>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</si>
  <si>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</si>
  <si>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</si>
  <si>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</si>
  <si>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</si>
  <si>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</si>
  <si>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</si>
  <si>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</si>
  <si>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</si>
  <si>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</si>
  <si>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</si>
  <si>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</si>
  <si>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</si>
  <si>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</si>
  <si>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</si>
  <si>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</si>
  <si>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</si>
  <si>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</si>
  <si>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</si>
  <si>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</si>
  <si>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</si>
  <si>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</si>
  <si>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</si>
  <si>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</si>
  <si>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</si>
  <si>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</si>
  <si>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</si>
  <si>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</si>
  <si>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</si>
  <si>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</si>
  <si>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</si>
  <si>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</si>
  <si>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</si>
  <si>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</si>
  <si>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</si>
  <si>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</si>
  <si>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</si>
  <si>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</si>
  <si>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</si>
  <si>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</si>
  <si>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</si>
  <si>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</si>
  <si>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</si>
  <si>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</si>
  <si>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</si>
  <si>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</si>
  <si>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</si>
  <si>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</si>
  <si>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</si>
  <si>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</si>
  <si>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</si>
  <si>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</si>
  <si>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</si>
  <si>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</si>
  <si>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</si>
  <si>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</si>
  <si>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</si>
  <si>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</si>
  <si>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</si>
  <si>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</si>
  <si>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</si>
  <si>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</si>
  <si>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</si>
  <si>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</si>
  <si>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</si>
  <si>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</si>
  <si>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</si>
  <si>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</si>
  <si>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</si>
  <si>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</si>
  <si>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</si>
  <si>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</si>
  <si>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</si>
  <si>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</si>
  <si>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</si>
  <si>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</si>
  <si>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</si>
  <si>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</si>
  <si>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</si>
  <si>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</si>
  <si>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</si>
  <si>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</si>
  <si>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</si>
  <si>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</si>
  <si>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</si>
  <si>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</si>
  <si>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</si>
  <si>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</si>
  <si>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</si>
  <si>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</si>
  <si>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</si>
  <si>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</si>
  <si>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</si>
  <si>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</si>
  <si>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</si>
  <si>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</si>
  <si>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</si>
  <si>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</si>
  <si>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</si>
  <si>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</si>
  <si>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</si>
  <si>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</si>
  <si>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</si>
  <si>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</si>
  <si>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</si>
  <si>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</si>
  <si>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</si>
  <si>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</si>
  <si>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</si>
  <si>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</si>
  <si>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</si>
  <si>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</si>
  <si>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</si>
  <si>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</si>
  <si>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</si>
  <si>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</si>
  <si>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</si>
  <si>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</si>
  <si>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</si>
  <si>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</si>
  <si>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</si>
  <si>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</si>
  <si>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</si>
  <si>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</si>
  <si>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</si>
  <si>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</si>
  <si>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</si>
  <si>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</si>
  <si>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</si>
  <si>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</si>
  <si>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</si>
  <si>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</si>
  <si>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</si>
  <si>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</si>
  <si>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</si>
  <si>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</si>
  <si>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</si>
  <si>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</si>
  <si>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</si>
  <si>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</si>
  <si>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</si>
  <si>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</si>
  <si>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</si>
  <si>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</si>
  <si>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</si>
  <si>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</si>
  <si>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</si>
  <si>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</si>
  <si>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</si>
  <si>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</si>
  <si>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</si>
  <si>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</si>
  <si>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</si>
  <si>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</si>
  <si>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</si>
  <si>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</si>
  <si>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</si>
  <si>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</si>
  <si>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</si>
  <si>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</si>
  <si>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</si>
  <si>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</si>
  <si>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</si>
  <si>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</si>
  <si>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</si>
  <si>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</si>
  <si>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</si>
  <si>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</si>
  <si>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</si>
  <si>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</si>
  <si>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</si>
  <si>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</si>
  <si>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</si>
  <si>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</si>
  <si>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</si>
  <si>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</si>
  <si>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</si>
  <si>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</si>
  <si>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</si>
  <si>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</si>
  <si>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</si>
  <si>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</si>
  <si>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</si>
  <si>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</si>
  <si>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</si>
  <si>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</si>
  <si>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</si>
  <si>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</si>
  <si>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</si>
  <si>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</si>
  <si>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</si>
  <si>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</si>
  <si>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</si>
  <si>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</si>
  <si>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</si>
  <si>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</si>
  <si>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</si>
  <si>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</si>
  <si>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</si>
  <si>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</si>
  <si>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</si>
  <si>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</si>
  <si>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</si>
  <si>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</si>
  <si>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</si>
  <si>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</si>
  <si>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</si>
  <si>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</si>
  <si>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</si>
  <si>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</si>
  <si>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</si>
  <si>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</si>
  <si>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</si>
  <si>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</si>
  <si>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</si>
  <si>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</si>
  <si>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</si>
  <si>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</si>
  <si>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</si>
  <si>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</si>
  <si>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</si>
  <si>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</si>
  <si>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</si>
  <si>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</si>
  <si>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</si>
  <si>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</si>
  <si>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</si>
  <si>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</si>
  <si>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</si>
  <si>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</si>
  <si>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</si>
  <si>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</si>
  <si>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</si>
  <si>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</si>
  <si>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</si>
  <si>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</si>
  <si>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</si>
  <si>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</si>
  <si>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</si>
  <si>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</si>
  <si>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</si>
  <si>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</si>
  <si>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</si>
  <si>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</si>
  <si>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</si>
  <si>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</si>
  <si>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</si>
  <si>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</si>
  <si>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</si>
  <si>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</si>
  <si>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</si>
  <si>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</si>
  <si>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</si>
  <si>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</si>
  <si>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</si>
  <si>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</si>
  <si>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</si>
  <si>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</si>
  <si>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</si>
  <si>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</si>
  <si>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</si>
  <si>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</si>
  <si>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</si>
  <si>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</si>
  <si>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</si>
  <si>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</si>
  <si>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</si>
  <si>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</si>
  <si>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</si>
  <si>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</si>
  <si>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</si>
  <si>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</si>
  <si>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</si>
  <si>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</si>
  <si>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</si>
  <si>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</si>
  <si>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</si>
  <si>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</si>
  <si>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</si>
  <si>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</si>
  <si>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</si>
  <si>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</si>
  <si>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</si>
  <si>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</si>
  <si>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</si>
  <si>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</si>
  <si>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</si>
  <si>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</si>
  <si>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</si>
  <si>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</si>
  <si>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</si>
  <si>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</si>
  <si>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</si>
  <si>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</si>
  <si>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</si>
  <si>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</si>
  <si>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</si>
  <si>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</si>
  <si>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</si>
  <si>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</si>
  <si>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</si>
  <si>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</si>
  <si>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</si>
  <si>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</si>
  <si>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</si>
  <si>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</si>
  <si>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</si>
  <si>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</si>
  <si>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</si>
  <si>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</si>
  <si>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</si>
  <si>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</si>
  <si>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</si>
  <si>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</si>
  <si>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</si>
  <si>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</si>
  <si>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</si>
  <si>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</si>
  <si>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</si>
  <si>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</si>
  <si>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</si>
  <si>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</si>
  <si>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</si>
  <si>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</si>
  <si>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</si>
  <si>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</si>
  <si>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</si>
  <si>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</si>
  <si>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</si>
  <si>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</si>
  <si>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</si>
  <si>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</si>
  <si>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</si>
  <si>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</si>
  <si>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</si>
  <si>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</si>
  <si>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</si>
  <si>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</si>
  <si>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</si>
  <si>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</si>
  <si>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</si>
  <si>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</si>
  <si>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</si>
  <si>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</si>
  <si>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</si>
  <si>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</si>
  <si>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</si>
  <si>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</si>
  <si>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</si>
  <si>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</si>
  <si>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</si>
  <si>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</si>
  <si>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</si>
  <si>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</si>
  <si>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</si>
  <si>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</si>
  <si>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</si>
  <si>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</si>
  <si>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</si>
  <si>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</si>
  <si>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</si>
  <si>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</si>
  <si>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</si>
  <si>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</si>
  <si>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</si>
  <si>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</si>
  <si>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</si>
  <si>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</si>
  <si>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</si>
  <si>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</si>
  <si>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</si>
  <si>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</si>
  <si>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</si>
  <si>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</si>
  <si>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</si>
  <si>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</si>
  <si>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</si>
  <si>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</si>
  <si>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</si>
  <si>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</si>
  <si>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</si>
  <si>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</si>
  <si>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</si>
  <si>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</si>
  <si>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</si>
  <si>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</si>
  <si>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</si>
  <si>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</si>
  <si>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</si>
  <si>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</si>
  <si>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</si>
  <si>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</si>
  <si>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</si>
  <si>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</si>
  <si>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</si>
  <si>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</si>
  <si>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</si>
  <si>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</si>
  <si>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</si>
  <si>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</si>
  <si>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</si>
  <si>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</si>
  <si>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</si>
  <si>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</si>
  <si>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</si>
  <si>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</si>
  <si>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</si>
  <si>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</si>
  <si>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</si>
  <si>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</si>
  <si>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</si>
  <si>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</si>
  <si>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</si>
  <si>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</si>
  <si>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</si>
  <si>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</si>
  <si>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</si>
  <si>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</si>
  <si>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</si>
  <si>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</si>
  <si>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</si>
  <si>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</si>
  <si>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</si>
  <si>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</si>
  <si>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</si>
  <si>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</si>
  <si>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</si>
  <si>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</si>
  <si>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</si>
  <si>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</si>
  <si>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</si>
  <si>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</si>
  <si>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</si>
  <si>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</si>
  <si>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</si>
  <si>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</si>
  <si>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</si>
  <si>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</si>
  <si>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</si>
  <si>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</si>
  <si>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</si>
  <si>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</si>
  <si>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</si>
  <si>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</si>
  <si>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</si>
  <si>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</si>
  <si>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</si>
  <si>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</si>
  <si>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</si>
  <si>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</si>
  <si>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</si>
  <si>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</si>
  <si>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</si>
  <si>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</si>
  <si>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</si>
  <si>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</si>
  <si>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</si>
  <si>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</si>
  <si>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</si>
  <si>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</si>
  <si>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</si>
  <si>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</si>
  <si>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</si>
  <si>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</si>
  <si>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</si>
  <si>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</si>
  <si>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</si>
  <si>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</si>
  <si>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</si>
  <si>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</si>
  <si>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</si>
  <si>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</si>
  <si>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</si>
  <si>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</si>
  <si>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</si>
  <si>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</si>
  <si>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</si>
  <si>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</si>
  <si>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</si>
  <si>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</si>
  <si>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</si>
  <si>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</si>
  <si>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</si>
  <si>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</si>
  <si>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</si>
  <si>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</si>
  <si>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</si>
  <si>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</si>
  <si>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</si>
  <si>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</si>
  <si>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</si>
  <si>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</si>
  <si>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</si>
  <si>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</si>
  <si>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</si>
  <si>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</si>
  <si>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</si>
  <si>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</si>
  <si>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</si>
  <si>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</si>
  <si>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</si>
  <si>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</si>
  <si>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</si>
  <si>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</si>
  <si>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</si>
  <si>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</si>
  <si>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</si>
  <si>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</si>
  <si>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</si>
  <si>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</si>
  <si>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</si>
  <si>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</si>
  <si>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</si>
  <si>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</si>
  <si>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</si>
  <si>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</si>
  <si>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</si>
  <si>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</si>
  <si>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</si>
  <si>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</si>
  <si>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</si>
  <si>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</si>
  <si>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</si>
  <si>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</si>
  <si>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</si>
  <si>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</si>
  <si>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</si>
  <si>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</si>
  <si>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</si>
  <si>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</si>
  <si>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</si>
  <si>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</si>
  <si>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</si>
  <si>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</si>
  <si>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</si>
  <si>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</si>
  <si>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</si>
  <si>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</si>
  <si>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</si>
  <si>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</si>
  <si>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</si>
  <si>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</si>
  <si>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</si>
  <si>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</si>
  <si>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</si>
  <si>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</si>
  <si>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</si>
  <si>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</si>
  <si>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</si>
  <si>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</si>
  <si>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</si>
  <si>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</si>
  <si>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</si>
  <si>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</si>
  <si>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</si>
  <si>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</si>
  <si>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</si>
  <si>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</si>
  <si>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</si>
  <si>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</si>
  <si>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</si>
  <si>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</si>
  <si>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</si>
  <si>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</si>
  <si>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</si>
  <si>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</si>
  <si>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</si>
  <si>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</si>
  <si>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</si>
  <si>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</si>
  <si>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</si>
  <si>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</si>
  <si>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</si>
  <si>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</si>
  <si>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</si>
  <si>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</si>
  <si>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</si>
  <si>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</si>
  <si>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</si>
  <si>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</si>
  <si>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</si>
  <si>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</si>
  <si>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</si>
  <si>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</si>
  <si>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</si>
  <si>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</si>
  <si>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</si>
  <si>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</si>
  <si>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</si>
  <si>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</si>
  <si>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</si>
  <si>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</si>
  <si>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</si>
  <si>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</si>
  <si>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</si>
  <si>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</si>
  <si>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</si>
  <si>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</si>
  <si>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</si>
  <si>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</si>
  <si>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</si>
  <si>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</si>
  <si>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</si>
  <si>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</si>
  <si>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</si>
  <si>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</si>
  <si>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</si>
  <si>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</si>
  <si>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</si>
  <si>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</si>
  <si>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</si>
  <si>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</si>
  <si>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</si>
  <si>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</si>
  <si>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</si>
  <si>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</si>
  <si>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</si>
  <si>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</si>
  <si>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</si>
  <si>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</si>
  <si>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</si>
  <si>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</si>
  <si>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</si>
  <si>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</si>
  <si>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</si>
  <si>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</si>
  <si>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</si>
  <si>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</si>
  <si>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</si>
  <si>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</si>
  <si>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</si>
  <si>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</si>
  <si>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</si>
  <si>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</si>
  <si>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</si>
  <si>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</si>
  <si>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</si>
  <si>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</si>
  <si>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</si>
  <si>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</si>
  <si>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</si>
  <si>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</si>
  <si>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</si>
  <si>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</si>
  <si>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</si>
  <si>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</si>
  <si>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</si>
  <si>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</si>
  <si>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</si>
  <si>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</si>
  <si>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</si>
  <si>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</si>
  <si>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</si>
  <si>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</si>
  <si>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</si>
  <si>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</si>
  <si>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</si>
  <si>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</si>
  <si>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</si>
  <si>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</si>
  <si>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</si>
  <si>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</si>
  <si>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</si>
  <si>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</si>
  <si>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</si>
  <si>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</si>
  <si>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</si>
  <si>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</si>
  <si>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</si>
  <si>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</si>
  <si>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</si>
  <si>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</si>
  <si>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</si>
  <si>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</si>
  <si>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</si>
  <si>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</si>
  <si>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</si>
  <si>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</si>
  <si>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</si>
  <si>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</si>
  <si>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</si>
  <si>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</si>
  <si>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</si>
  <si>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</si>
  <si>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</si>
  <si>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</si>
  <si>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</si>
  <si>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</si>
  <si>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</si>
  <si>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</si>
  <si>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</si>
  <si>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</si>
  <si>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</si>
  <si>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</si>
  <si>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</si>
  <si>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</si>
  <si>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</si>
  <si>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</si>
  <si>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</si>
  <si>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</si>
  <si>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</si>
  <si>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</si>
  <si>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</si>
  <si>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</si>
  <si>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</si>
  <si>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</si>
  <si>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</si>
  <si>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</si>
  <si>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</si>
  <si>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</si>
  <si>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</si>
  <si>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</si>
  <si>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</si>
  <si>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</si>
  <si>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</si>
  <si>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</si>
  <si>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</si>
  <si>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</si>
  <si>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</si>
  <si>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</si>
  <si>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</si>
  <si>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</si>
  <si>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</si>
  <si>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</si>
  <si>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</si>
  <si>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</si>
  <si>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</si>
  <si>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</si>
  <si>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</si>
  <si>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</si>
  <si>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</si>
  <si>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</si>
  <si>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</si>
  <si>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</si>
  <si>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</si>
  <si>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</si>
  <si>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</si>
  <si>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</si>
  <si>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</si>
  <si>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</si>
  <si>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</si>
  <si>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</si>
  <si>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</si>
  <si>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</si>
  <si>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</si>
  <si>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</si>
  <si>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</si>
  <si>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</si>
  <si>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</si>
  <si>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</si>
  <si>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</si>
  <si>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</si>
  <si>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</si>
  <si>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</si>
  <si>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</si>
  <si>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</si>
  <si>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</si>
  <si>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</si>
  <si>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</si>
  <si>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</si>
  <si>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</si>
  <si>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</si>
  <si>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</si>
  <si>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</si>
  <si>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</si>
  <si>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</si>
  <si>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</si>
  <si>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</si>
  <si>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</si>
  <si>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</si>
  <si>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</si>
  <si>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</si>
  <si>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</si>
  <si>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</si>
  <si>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</si>
  <si>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</si>
  <si>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</si>
  <si>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</si>
  <si>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</si>
  <si>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</si>
  <si>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</si>
  <si>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</si>
  <si>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</si>
  <si>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</si>
  <si>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</si>
  <si>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</si>
  <si>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</si>
  <si>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</si>
  <si>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</si>
  <si>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</si>
  <si>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</si>
  <si>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</si>
  <si>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</si>
  <si>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</si>
  <si>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</si>
  <si>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</si>
  <si>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</si>
  <si>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</si>
  <si>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</si>
  <si>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</si>
  <si>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</si>
  <si>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</si>
  <si>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</si>
  <si>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</si>
  <si>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</si>
  <si>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</si>
  <si>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</si>
  <si>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</si>
  <si>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</si>
  <si>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</si>
  <si>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</si>
  <si>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</si>
  <si>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</si>
  <si>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</si>
  <si>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</si>
  <si>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</si>
  <si>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</si>
  <si>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</si>
  <si>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</si>
  <si>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</si>
  <si>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</si>
  <si>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</si>
  <si>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</si>
  <si>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</si>
  <si>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</si>
  <si>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</si>
  <si>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</si>
  <si>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</si>
  <si>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</si>
  <si>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</si>
  <si>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</si>
  <si>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</si>
  <si>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</si>
  <si>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</si>
  <si>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</si>
  <si>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</si>
  <si>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</si>
  <si>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</si>
  <si>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</si>
  <si>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</si>
  <si>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</si>
  <si>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</si>
  <si>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</si>
  <si>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</si>
  <si>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</si>
  <si>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</si>
  <si>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</si>
  <si>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</si>
  <si>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</si>
  <si>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</si>
  <si>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</si>
  <si>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</si>
  <si>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</si>
  <si>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</si>
  <si>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</si>
  <si>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</si>
  <si>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</si>
  <si>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</si>
  <si>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</si>
  <si>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</si>
  <si>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</si>
  <si>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</si>
  <si>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</si>
  <si>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</si>
  <si>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</si>
  <si>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</si>
  <si>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</si>
  <si>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</si>
  <si>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</si>
  <si>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</si>
  <si>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</si>
  <si>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</si>
  <si>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</si>
  <si>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</si>
  <si>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</si>
  <si>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</si>
  <si>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</si>
  <si>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</si>
  <si>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</si>
  <si>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</si>
  <si>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</si>
  <si>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</si>
  <si>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</si>
  <si>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</si>
  <si>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</si>
  <si>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</si>
  <si>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</si>
  <si>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</si>
  <si>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</si>
  <si>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</si>
  <si>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</si>
  <si>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</si>
  <si>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</si>
  <si>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</si>
  <si>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</si>
  <si>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</si>
  <si>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</si>
  <si>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</si>
  <si>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</si>
  <si>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</si>
  <si>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</si>
  <si>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</si>
  <si>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</si>
  <si>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</si>
  <si>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</si>
  <si>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</si>
  <si>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</si>
  <si>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</si>
  <si>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</si>
  <si>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</si>
  <si>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</si>
  <si>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</si>
  <si>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</si>
  <si>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</si>
  <si>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</si>
  <si>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</si>
  <si>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</si>
  <si>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</si>
  <si>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</si>
  <si>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</si>
  <si>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</si>
  <si>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</si>
  <si>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</si>
  <si>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</si>
  <si>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</si>
  <si>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</si>
  <si>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</si>
  <si>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</si>
  <si>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</si>
  <si>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</si>
  <si>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</si>
  <si>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</si>
  <si>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</si>
  <si>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</si>
  <si>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</si>
  <si>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</si>
  <si>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</si>
  <si>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</si>
  <si>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</si>
  <si>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</si>
  <si>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</si>
  <si>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</si>
  <si>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</si>
  <si>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</si>
  <si>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</si>
  <si>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</si>
  <si>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</si>
  <si>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</si>
  <si>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</si>
  <si>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</si>
  <si>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</si>
  <si>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</si>
  <si>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</si>
  <si>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</si>
  <si>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</si>
  <si>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</si>
  <si>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</si>
  <si>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</si>
  <si>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</si>
  <si>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</si>
  <si>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</si>
  <si>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</si>
  <si>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</si>
  <si>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</si>
  <si>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</si>
  <si>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</si>
  <si>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</si>
  <si>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</si>
  <si>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</si>
  <si>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</si>
  <si>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</si>
  <si>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</si>
  <si>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</si>
  <si>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</si>
  <si>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</si>
  <si>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</si>
  <si>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</si>
  <si>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</si>
  <si>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</si>
  <si>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</si>
  <si>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</si>
  <si>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</si>
  <si>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</si>
  <si>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</si>
  <si>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</si>
  <si>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</si>
  <si>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</si>
  <si>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</si>
  <si>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</si>
  <si>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</si>
  <si>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</si>
  <si>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</si>
  <si>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</si>
  <si>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</si>
  <si>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</si>
  <si>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</si>
  <si>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</si>
  <si>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</si>
  <si>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</si>
  <si>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</si>
  <si>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</si>
  <si>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</si>
  <si>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</si>
  <si>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</si>
  <si>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</si>
  <si>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</si>
  <si>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</si>
  <si>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</si>
  <si>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</si>
  <si>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</si>
  <si>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</si>
  <si>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</si>
  <si>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</si>
  <si>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</si>
  <si>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</si>
  <si>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</si>
  <si>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</si>
  <si>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</si>
  <si>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</si>
  <si>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</si>
  <si>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</si>
  <si>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</si>
  <si>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</si>
  <si>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</si>
  <si>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</si>
  <si>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</si>
  <si>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</si>
  <si>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</si>
  <si>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</si>
  <si>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</si>
  <si>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</si>
  <si>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</si>
  <si>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</si>
  <si>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</si>
  <si>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</si>
  <si>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</si>
  <si>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</si>
  <si>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</si>
  <si>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</si>
  <si>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</si>
  <si>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</si>
  <si>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</si>
  <si>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</si>
  <si>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</si>
  <si>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</si>
  <si>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</si>
  <si>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</si>
  <si>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</si>
  <si>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</si>
  <si>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</si>
  <si>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</si>
  <si>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</si>
  <si>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</si>
  <si>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</si>
  <si>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</si>
  <si>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</si>
  <si>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</si>
  <si>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</si>
  <si>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</si>
  <si>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</si>
  <si>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</si>
  <si>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</si>
  <si>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</si>
  <si>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</si>
  <si>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</si>
  <si>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</si>
  <si>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</si>
  <si>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</si>
  <si>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</si>
  <si>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</si>
  <si>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</si>
  <si>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</si>
  <si>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</si>
  <si>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</si>
  <si>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</si>
  <si>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</si>
  <si>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</si>
  <si>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</si>
  <si>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</si>
  <si>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</si>
  <si>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</si>
  <si>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</si>
  <si>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</si>
  <si>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</si>
  <si>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</si>
  <si>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</si>
  <si>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</si>
  <si>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</si>
  <si>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</si>
  <si>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</si>
  <si>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</si>
  <si>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</si>
  <si>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</si>
  <si>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</si>
  <si>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</si>
  <si>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</si>
  <si>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</si>
  <si>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</si>
  <si>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</si>
  <si>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</si>
  <si>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</si>
  <si>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</si>
  <si>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</si>
  <si>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</si>
  <si>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</si>
  <si>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</si>
  <si>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</si>
  <si>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</si>
  <si>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</si>
  <si>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</si>
  <si>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</si>
  <si>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</si>
  <si>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</si>
  <si>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</si>
  <si>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</si>
  <si>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</si>
  <si>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</si>
  <si>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</si>
  <si>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</si>
  <si>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</si>
  <si>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</si>
  <si>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</si>
  <si>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</si>
  <si>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</si>
  <si>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</si>
  <si>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</si>
  <si>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</si>
  <si>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</si>
  <si>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</si>
  <si>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</si>
  <si>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</si>
  <si>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</si>
  <si>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</si>
  <si>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</si>
  <si>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</si>
  <si>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</si>
  <si>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</si>
  <si>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</si>
  <si>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</si>
  <si>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</si>
  <si>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</si>
  <si>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</si>
  <si>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</si>
  <si>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</si>
  <si>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</si>
  <si>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</si>
  <si>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</si>
  <si>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</si>
  <si>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</si>
  <si>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</si>
  <si>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</si>
  <si>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</si>
  <si>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</si>
  <si>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</si>
  <si>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</si>
  <si>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</si>
  <si>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</si>
  <si>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</si>
  <si>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</si>
  <si>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</si>
  <si>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</si>
  <si>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</si>
  <si>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</si>
  <si>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</si>
  <si>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</si>
  <si>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</si>
  <si>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</si>
  <si>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</si>
  <si>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</si>
  <si>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</si>
  <si>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</si>
  <si>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</si>
  <si>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</si>
  <si>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</si>
  <si>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</si>
  <si>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</si>
  <si>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</si>
  <si>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</si>
  <si>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</si>
  <si>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</si>
  <si>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</si>
  <si>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</si>
  <si>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</si>
  <si>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</si>
  <si>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</si>
  <si>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</si>
  <si>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</si>
  <si>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</si>
  <si>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</si>
  <si>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</si>
  <si>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</si>
  <si>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</si>
  <si>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</si>
  <si>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</si>
  <si>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</si>
  <si>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</si>
  <si>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</si>
  <si>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</si>
  <si>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</si>
  <si>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</si>
  <si>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</si>
  <si>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</si>
  <si>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</si>
  <si>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</si>
  <si>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</si>
  <si>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</si>
  <si>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</si>
  <si>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</si>
  <si>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</si>
  <si>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</si>
  <si>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</si>
  <si>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</si>
  <si>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</si>
  <si>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</si>
  <si>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</si>
  <si>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</si>
  <si>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</si>
  <si>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</si>
  <si>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</si>
  <si>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</si>
  <si>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</si>
  <si>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</si>
  <si>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</si>
  <si>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</si>
  <si>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</si>
  <si>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</si>
  <si>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</si>
  <si>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</si>
  <si>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</si>
  <si>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</si>
  <si>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</si>
  <si>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</si>
  <si>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</si>
  <si>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</si>
  <si>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</si>
  <si>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</si>
  <si>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</si>
  <si>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</si>
  <si>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</si>
  <si>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</si>
  <si>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</si>
  <si>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</si>
  <si>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</si>
  <si>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</si>
  <si>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</si>
  <si>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</si>
  <si>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</si>
  <si>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</si>
  <si>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</si>
  <si>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</si>
  <si>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</si>
  <si>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</si>
  <si>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</si>
  <si>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</si>
  <si>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</si>
  <si>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</si>
  <si>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</si>
  <si>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</si>
  <si>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</si>
  <si>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</si>
  <si>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</si>
  <si>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</si>
  <si>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</si>
  <si>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</si>
  <si>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</si>
  <si>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</si>
  <si>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</si>
  <si>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</si>
  <si>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</si>
  <si>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</si>
  <si>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</si>
  <si>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</si>
  <si>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</si>
  <si>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</si>
  <si>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</si>
  <si>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</si>
  <si>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</si>
  <si>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</si>
  <si>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</si>
  <si>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</si>
  <si>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</si>
  <si>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</si>
  <si>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</si>
  <si>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</si>
  <si>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</si>
  <si>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</si>
  <si>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</si>
  <si>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</si>
  <si>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</si>
  <si>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</si>
  <si>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</si>
  <si>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</si>
  <si>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</si>
  <si>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</si>
  <si>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</si>
  <si>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</si>
  <si>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</si>
  <si>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</si>
  <si>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</si>
  <si>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</si>
  <si>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</si>
  <si>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</si>
  <si>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</si>
  <si>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</si>
  <si>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</si>
  <si>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</si>
  <si>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</si>
  <si>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</si>
  <si>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</si>
  <si>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</si>
  <si>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</si>
  <si>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</si>
  <si>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</si>
  <si>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</si>
  <si>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</si>
  <si>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</si>
  <si>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</si>
  <si>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</si>
  <si>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</si>
  <si>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</si>
  <si>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</si>
  <si>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</si>
  <si>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</si>
  <si>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</si>
  <si>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</si>
  <si>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</si>
  <si>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</si>
  <si>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</si>
  <si>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</si>
  <si>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</si>
  <si>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</si>
  <si>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</si>
  <si>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</si>
  <si>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</si>
  <si>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</si>
  <si>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</si>
  <si>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</si>
  <si>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</si>
  <si>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</si>
  <si>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</si>
  <si>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</si>
  <si>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</si>
  <si>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</si>
  <si>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</si>
  <si>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</si>
  <si>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</si>
  <si>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</si>
  <si>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</si>
  <si>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</si>
  <si>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</si>
  <si>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</si>
  <si>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</si>
  <si>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</si>
  <si>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</si>
  <si>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</si>
  <si>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</si>
  <si>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</si>
  <si>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</si>
  <si>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</si>
  <si>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</si>
  <si>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</si>
  <si>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</si>
  <si>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</si>
  <si>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</si>
  <si>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</si>
  <si>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</si>
  <si>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</si>
  <si>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</si>
  <si>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</si>
  <si>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</si>
  <si>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</si>
  <si>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</si>
  <si>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</si>
  <si>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</si>
  <si>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</si>
  <si>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</si>
  <si>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</si>
  <si>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</si>
  <si>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</si>
  <si>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</si>
  <si>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</si>
  <si>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</si>
  <si>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</si>
  <si>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</si>
  <si>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</si>
  <si>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</si>
  <si>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</si>
  <si>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</si>
  <si>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</si>
  <si>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</si>
  <si>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</si>
  <si>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</si>
  <si>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</si>
  <si>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</si>
  <si>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</si>
  <si>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</si>
  <si>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</si>
  <si>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</si>
  <si>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</si>
  <si>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</si>
  <si>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</si>
  <si>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</si>
  <si>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</si>
  <si>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</si>
  <si>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</si>
  <si>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</si>
  <si>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</si>
  <si>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</si>
  <si>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</si>
  <si>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</si>
  <si>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</si>
  <si>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</si>
  <si>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</si>
  <si>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</si>
  <si>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</si>
  <si>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</si>
  <si>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</si>
  <si>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</si>
  <si>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</si>
  <si>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</si>
  <si>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</si>
  <si>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</si>
  <si>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</si>
  <si>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</si>
  <si>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</si>
  <si>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</si>
  <si>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</si>
  <si>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</si>
  <si>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</si>
  <si>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</si>
  <si>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</si>
  <si>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</si>
  <si>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</si>
  <si>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</si>
  <si>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</si>
  <si>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</si>
  <si>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</si>
  <si>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</si>
  <si>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</si>
  <si>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</si>
  <si>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</si>
  <si>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</si>
  <si>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</si>
  <si>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</si>
  <si>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</si>
  <si>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</si>
  <si>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</si>
  <si>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</si>
  <si>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</si>
  <si>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</si>
  <si>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</si>
  <si>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</si>
  <si>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</si>
  <si>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</si>
  <si>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</si>
  <si>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</si>
  <si>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</si>
  <si>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</si>
  <si>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</si>
  <si>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</si>
  <si>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</si>
  <si>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</si>
  <si>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</si>
  <si>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</si>
  <si>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</si>
  <si>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</si>
  <si>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</si>
  <si>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</si>
  <si>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</si>
  <si>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</si>
  <si>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</si>
  <si>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</si>
  <si>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</si>
  <si>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</si>
  <si>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</si>
  <si>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</si>
  <si>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</si>
  <si>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</si>
  <si>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</si>
  <si>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</si>
  <si>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</si>
  <si>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</si>
  <si>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</si>
  <si>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</si>
  <si>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</si>
  <si>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</si>
  <si>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</si>
  <si>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</si>
  <si>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</si>
  <si>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</si>
  <si>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</si>
  <si>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</si>
  <si>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</si>
  <si>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</si>
  <si>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</si>
  <si>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</si>
  <si>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</si>
  <si>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</si>
  <si>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</si>
  <si>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</si>
  <si>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</si>
  <si>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</si>
  <si>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</si>
  <si>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</si>
  <si>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</si>
  <si>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</si>
  <si>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</si>
  <si>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</si>
  <si>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</si>
  <si>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</si>
  <si>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</si>
  <si>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</si>
  <si>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</si>
  <si>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</si>
  <si>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</si>
  <si>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</si>
  <si>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</si>
  <si>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</si>
  <si>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</si>
  <si>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</si>
  <si>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</si>
  <si>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</si>
  <si>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</si>
  <si>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</si>
  <si>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</si>
  <si>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</si>
  <si>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</si>
  <si>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</si>
  <si>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</si>
  <si>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</si>
  <si>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</si>
  <si>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</si>
  <si>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</si>
  <si>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</si>
  <si>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</si>
  <si>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</si>
  <si>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</si>
  <si>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</si>
  <si>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</si>
  <si>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</si>
  <si>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</si>
  <si>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</si>
  <si>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</si>
  <si>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</si>
  <si>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</si>
  <si>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</si>
  <si>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</si>
  <si>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</si>
  <si>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</si>
  <si>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</si>
  <si>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</si>
  <si>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</si>
  <si>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</si>
  <si>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</si>
  <si>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</si>
  <si>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</si>
  <si>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</si>
  <si>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</si>
  <si>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</si>
  <si>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</si>
  <si>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</si>
  <si>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</si>
  <si>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</si>
  <si>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</si>
  <si>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</si>
  <si>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</si>
  <si>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</si>
  <si>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</si>
  <si>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</si>
  <si>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</si>
  <si>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</si>
  <si>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</si>
  <si>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</si>
  <si>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</si>
  <si>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</si>
  <si>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</si>
  <si>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</si>
  <si>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</si>
  <si>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</si>
  <si>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</si>
  <si>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</si>
  <si>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</si>
  <si>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</si>
  <si>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</si>
  <si>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</si>
  <si>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</si>
  <si>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</si>
  <si>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</si>
  <si>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</si>
  <si>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</si>
  <si>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</si>
  <si>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</si>
  <si>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</si>
  <si>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</si>
  <si>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</si>
  <si>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</si>
  <si>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</si>
  <si>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</si>
  <si>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</si>
  <si>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</si>
  <si>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</si>
  <si>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</si>
  <si>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</si>
  <si>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</si>
  <si>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</si>
  <si>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</si>
  <si>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</si>
  <si>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</si>
  <si>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</si>
  <si>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</si>
  <si>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</si>
  <si>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</si>
  <si>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</si>
  <si>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</si>
  <si>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</si>
  <si>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</si>
  <si>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</si>
  <si>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</si>
  <si>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</si>
  <si>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</si>
  <si>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</si>
  <si>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</si>
  <si>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</si>
  <si>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</si>
  <si>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</si>
  <si>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</si>
  <si>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</si>
  <si>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</si>
  <si>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</si>
  <si>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</si>
  <si>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</si>
  <si>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</si>
  <si>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</si>
  <si>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</si>
  <si>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</si>
  <si>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</si>
  <si>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</si>
  <si>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</si>
  <si>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</si>
  <si>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</si>
  <si>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</si>
  <si>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</si>
  <si>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</si>
  <si>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</si>
  <si>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</si>
  <si>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</si>
  <si>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</si>
  <si>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</si>
  <si>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</si>
  <si>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</si>
  <si>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</si>
  <si>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</si>
  <si>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</si>
  <si>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</si>
  <si>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</si>
  <si>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</si>
  <si>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</si>
  <si>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</si>
  <si>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</si>
  <si>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</si>
  <si>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</si>
  <si>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</si>
  <si>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</si>
  <si>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</si>
  <si>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</si>
  <si>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</si>
  <si>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</si>
  <si>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</si>
  <si>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</si>
  <si>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</si>
  <si>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</si>
  <si>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</si>
  <si>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</si>
  <si>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</si>
  <si>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</si>
  <si>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</si>
  <si>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</si>
  <si>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</si>
  <si>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</si>
  <si>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</si>
  <si>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</si>
  <si>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</si>
  <si>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</si>
  <si>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</si>
  <si>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</si>
  <si>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</si>
  <si>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</si>
  <si>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</si>
  <si>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</si>
  <si>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</si>
  <si>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</si>
  <si>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</si>
  <si>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</si>
  <si>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</si>
  <si>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</si>
  <si>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</si>
  <si>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</si>
  <si>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</si>
  <si>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</si>
  <si>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</si>
  <si>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</si>
  <si>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</si>
  <si>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</si>
  <si>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</si>
  <si>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</si>
  <si>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</si>
  <si>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</si>
  <si>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</si>
  <si>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</si>
  <si>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</si>
  <si>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</si>
  <si>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</si>
  <si>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</si>
  <si>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</si>
  <si>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</si>
  <si>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</si>
  <si>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</si>
  <si>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</si>
  <si>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</si>
  <si>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</si>
  <si>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</si>
  <si>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</si>
  <si>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</si>
  <si>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</si>
  <si>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</si>
  <si>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</si>
  <si>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</si>
  <si>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</si>
  <si>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</si>
  <si>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</si>
  <si>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</si>
  <si>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</si>
  <si>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</si>
  <si>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</si>
  <si>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</si>
  <si>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</si>
  <si>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</si>
  <si>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</si>
  <si>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</si>
  <si>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</si>
  <si>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</si>
  <si>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</si>
  <si>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</si>
  <si>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</si>
  <si>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</si>
  <si>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</si>
  <si>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</si>
  <si>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</si>
  <si>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</si>
  <si>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</si>
  <si>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</si>
  <si>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</si>
  <si>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</si>
  <si>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</si>
  <si>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</si>
  <si>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</si>
  <si>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</si>
  <si>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</si>
  <si>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</si>
  <si>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</si>
  <si>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</si>
  <si>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</si>
  <si>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</si>
  <si>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</si>
  <si>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</si>
  <si>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</si>
  <si>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</si>
  <si>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</si>
  <si>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</si>
  <si>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</si>
  <si>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</si>
  <si>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</si>
  <si>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</si>
  <si>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</si>
  <si>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</si>
  <si>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</si>
  <si>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</si>
  <si>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</si>
  <si>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</si>
  <si>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</si>
  <si>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</si>
  <si>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</si>
  <si>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</si>
  <si>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</si>
  <si>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</si>
  <si>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</si>
  <si>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</si>
  <si>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</si>
  <si>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</si>
  <si>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</si>
  <si>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</si>
  <si>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</si>
  <si>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</si>
  <si>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</si>
  <si>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</si>
  <si>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</si>
  <si>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</si>
  <si>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</si>
  <si>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</si>
  <si>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</si>
  <si>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</si>
  <si>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</si>
  <si>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</si>
  <si>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</si>
  <si>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</si>
  <si>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</si>
  <si>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</si>
  <si>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</si>
  <si>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</si>
  <si>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</si>
  <si>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</si>
  <si>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</si>
  <si>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</si>
  <si>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</si>
  <si>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</si>
  <si>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</si>
  <si>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</si>
  <si>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</si>
  <si>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</si>
  <si>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</si>
  <si>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</si>
  <si>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</si>
  <si>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</si>
  <si>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</si>
  <si>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</si>
  <si>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</si>
  <si>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</si>
  <si>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</si>
  <si>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</si>
  <si>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</si>
  <si>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</si>
  <si>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</si>
  <si>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</si>
  <si>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</si>
  <si>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</si>
  <si>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</si>
  <si>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</si>
  <si>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</si>
  <si>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</si>
  <si>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</si>
  <si>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</si>
  <si>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</si>
  <si>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</si>
  <si>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</si>
  <si>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</si>
  <si>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</si>
  <si>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</si>
  <si>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</si>
  <si>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</si>
  <si>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</si>
  <si>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</si>
  <si>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</si>
  <si>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</si>
  <si>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</si>
  <si>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</si>
  <si>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</si>
  <si>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</si>
  <si>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</si>
  <si>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</si>
  <si>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</si>
  <si>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</si>
  <si>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</si>
  <si>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</si>
  <si>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</si>
  <si>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</si>
  <si>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</si>
  <si>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</si>
  <si>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</si>
  <si>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</si>
  <si>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</si>
  <si>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</si>
  <si>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</si>
  <si>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</si>
  <si>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</si>
  <si>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</si>
  <si>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</si>
  <si>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</si>
  <si>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</si>
  <si>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</si>
  <si>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</si>
  <si>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</si>
  <si>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</si>
  <si>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</si>
  <si>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</si>
  <si>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</si>
  <si>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</si>
  <si>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</si>
  <si>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</si>
  <si>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</si>
  <si>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</si>
  <si>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</si>
  <si>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</si>
  <si>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</si>
  <si>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</si>
  <si>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</si>
  <si>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</si>
  <si>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</si>
  <si>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</si>
  <si>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</si>
  <si>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</si>
  <si>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</si>
  <si>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</si>
  <si>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</si>
  <si>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</si>
  <si>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</si>
  <si>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</si>
  <si>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</si>
  <si>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</si>
  <si>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</si>
  <si>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</si>
  <si>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</si>
  <si>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</si>
  <si>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</si>
  <si>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</si>
  <si>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</si>
  <si>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</si>
  <si>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</si>
  <si>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</si>
  <si>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</si>
  <si>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</si>
  <si>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</si>
  <si>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</si>
  <si>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</si>
  <si>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</si>
  <si>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</si>
  <si>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</si>
  <si>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</si>
  <si>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</si>
  <si>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</si>
  <si>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</si>
  <si>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</si>
  <si>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</si>
  <si>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</si>
  <si>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</si>
  <si>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</si>
  <si>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</si>
  <si>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</si>
  <si>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</si>
  <si>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</si>
  <si>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</si>
  <si>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</si>
  <si>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</si>
  <si>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</si>
  <si>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</si>
  <si>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</si>
  <si>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</si>
  <si>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</si>
  <si>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</si>
  <si>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</si>
  <si>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</si>
  <si>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</si>
  <si>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</si>
  <si>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</si>
  <si>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</si>
  <si>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</si>
  <si>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</si>
  <si>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</si>
  <si>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</si>
  <si>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</si>
  <si>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</si>
  <si>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</si>
  <si>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</si>
  <si>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</si>
  <si>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</si>
  <si>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</si>
  <si>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</si>
  <si>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</si>
  <si>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</si>
  <si>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</si>
  <si>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</si>
  <si>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</si>
  <si>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</si>
  <si>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</si>
  <si>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</si>
  <si>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</si>
  <si>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</si>
  <si>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</si>
  <si>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</si>
  <si>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</si>
  <si>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</si>
  <si>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</si>
  <si>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</si>
  <si>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</si>
  <si>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</si>
  <si>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</si>
  <si>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</si>
  <si>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</si>
  <si>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</si>
  <si>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</si>
  <si>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</si>
  <si>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</si>
  <si>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</si>
  <si>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</si>
  <si>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</si>
  <si>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</si>
  <si>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</si>
  <si>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</si>
  <si>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</si>
  <si>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</si>
  <si>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</si>
  <si>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</si>
  <si>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</si>
  <si>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</si>
  <si>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</si>
  <si>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</si>
  <si>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</si>
  <si>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</si>
  <si>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</si>
  <si>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</si>
  <si>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</si>
  <si>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</si>
  <si>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</si>
  <si>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</si>
  <si>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</si>
  <si>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</si>
  <si>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</si>
  <si>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</si>
  <si>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</si>
  <si>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</si>
  <si>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</si>
  <si>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</si>
  <si>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</si>
  <si>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</si>
  <si>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</si>
  <si>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</si>
  <si>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</si>
  <si>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</si>
  <si>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</si>
  <si>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</si>
  <si>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</si>
  <si>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</si>
  <si>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</si>
  <si>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</si>
  <si>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</si>
  <si>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</si>
  <si>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</si>
  <si>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</si>
  <si>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</si>
  <si>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</si>
  <si>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</si>
  <si>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</si>
  <si>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</si>
  <si>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</si>
  <si>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</si>
  <si>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</si>
  <si>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</si>
  <si>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</si>
  <si>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</si>
  <si>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</si>
  <si>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</si>
  <si>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</si>
  <si>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</si>
  <si>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</si>
  <si>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</si>
  <si>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</si>
  <si>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</si>
  <si>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</si>
  <si>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</si>
  <si>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</si>
  <si>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</si>
  <si>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</si>
  <si>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</si>
  <si>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</si>
  <si>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</si>
  <si>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</si>
  <si>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</si>
  <si>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</si>
  <si>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</si>
  <si>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</si>
  <si>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</si>
  <si>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</si>
  <si>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</si>
  <si>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</si>
  <si>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</si>
  <si>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</si>
  <si>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</si>
  <si>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</si>
  <si>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</si>
  <si>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</si>
  <si>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</si>
  <si>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</si>
  <si>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</si>
  <si>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</si>
  <si>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</si>
  <si>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</si>
  <si>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</si>
  <si>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</si>
  <si>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</si>
  <si>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</si>
  <si>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</si>
  <si>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</si>
  <si>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</si>
  <si>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</si>
  <si>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</si>
  <si>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</si>
  <si>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</si>
  <si>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</si>
  <si>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</si>
  <si>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</si>
  <si>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</si>
  <si>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</si>
  <si>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</si>
  <si>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</si>
  <si>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</si>
  <si>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</si>
  <si>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</si>
  <si>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</si>
  <si>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</si>
  <si>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</si>
  <si>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</si>
  <si>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</si>
  <si>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</si>
  <si>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</si>
  <si>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</si>
  <si>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</si>
  <si>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</si>
  <si>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</si>
  <si>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</si>
  <si>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</si>
  <si>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</si>
  <si>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</si>
  <si>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</si>
  <si>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</si>
  <si>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</si>
  <si>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</si>
  <si>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</si>
  <si>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</si>
  <si>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</si>
  <si>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</si>
  <si>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</si>
  <si>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</si>
  <si>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</si>
  <si>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</si>
  <si>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</si>
  <si>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</si>
  <si>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</si>
  <si>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</si>
  <si>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</si>
  <si>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</si>
  <si>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</si>
  <si>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</si>
  <si>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</si>
  <si>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</si>
  <si>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</si>
  <si>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</si>
  <si>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</si>
  <si>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</si>
  <si>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</si>
  <si>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</si>
  <si>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</si>
  <si>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</si>
  <si>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</si>
  <si>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</si>
  <si>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</si>
  <si>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</si>
  <si>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</si>
  <si>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</si>
  <si>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</si>
  <si>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</si>
  <si>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</si>
  <si>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</si>
  <si>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</si>
  <si>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</si>
  <si>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</si>
  <si>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</si>
  <si>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</si>
  <si>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</si>
  <si>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</si>
  <si>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</si>
  <si>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</si>
  <si>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</si>
  <si>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</si>
  <si>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</si>
  <si>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</si>
  <si>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</si>
  <si>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</si>
  <si>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</si>
  <si>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</si>
  <si>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</si>
  <si>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</si>
  <si>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</si>
  <si>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</si>
  <si>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</si>
  <si>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</si>
  <si>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</si>
  <si>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</si>
  <si>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</si>
  <si>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</si>
  <si>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</si>
  <si>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</si>
  <si>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</si>
  <si>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</si>
  <si>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</si>
  <si>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</si>
  <si>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</si>
  <si>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</si>
  <si>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</si>
  <si>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</si>
  <si>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</si>
  <si>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</si>
  <si>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</si>
  <si>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</si>
  <si>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</si>
  <si>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</si>
  <si>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</si>
  <si>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</si>
  <si>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</si>
  <si>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</si>
  <si>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</si>
  <si>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</si>
  <si>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</si>
  <si>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</si>
  <si>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</si>
  <si>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</si>
  <si>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</si>
  <si>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</si>
  <si>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</si>
  <si>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</si>
  <si>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</si>
  <si>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</si>
  <si>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</si>
  <si>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</si>
  <si>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</si>
  <si>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</si>
  <si>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</si>
  <si>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</si>
  <si>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</si>
  <si>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</si>
  <si>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</si>
  <si>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</si>
  <si>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</si>
  <si>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</si>
  <si>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</si>
  <si>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</si>
  <si>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</si>
  <si>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</si>
  <si>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</si>
  <si>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</si>
  <si>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</si>
  <si>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</si>
  <si>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</si>
  <si>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</si>
  <si>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</si>
  <si>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</si>
  <si>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</si>
  <si>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</si>
  <si>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</si>
  <si>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</si>
  <si>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</si>
  <si>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</si>
  <si>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</si>
  <si>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</si>
  <si>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</si>
  <si>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</si>
  <si>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</si>
  <si>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</si>
  <si>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</si>
  <si>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</si>
  <si>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</si>
  <si>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</si>
  <si>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</si>
  <si>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</si>
  <si>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</si>
  <si>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</si>
  <si>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</si>
  <si>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</si>
  <si>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</si>
  <si>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</si>
  <si>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</si>
  <si>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</si>
  <si>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</si>
  <si>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</si>
  <si>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</si>
  <si>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</si>
  <si>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</si>
  <si>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</si>
  <si>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</si>
  <si>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</si>
  <si>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</si>
  <si>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</si>
  <si>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</si>
  <si>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</si>
  <si>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</si>
  <si>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</si>
  <si>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</si>
  <si>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</si>
  <si>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</si>
  <si>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</si>
  <si>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</si>
  <si>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</si>
  <si>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</si>
  <si>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</si>
  <si>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</si>
  <si>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</si>
  <si>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</si>
  <si>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</si>
  <si>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</si>
  <si>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</si>
  <si>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</si>
  <si>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</si>
  <si>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</si>
  <si>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</si>
  <si>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</si>
  <si>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</si>
  <si>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</si>
  <si>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</si>
  <si>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</si>
  <si>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</si>
  <si>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</si>
  <si>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</si>
  <si>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</si>
  <si>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</si>
  <si>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</si>
  <si>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</si>
  <si>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</si>
  <si>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</si>
  <si>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</si>
  <si>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</si>
  <si>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</si>
  <si>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</si>
  <si>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</si>
  <si>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</si>
  <si>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</si>
  <si>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</si>
  <si>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</si>
  <si>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</si>
  <si>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</si>
  <si>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</si>
  <si>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</si>
  <si>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</si>
  <si>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</si>
  <si>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</si>
  <si>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</si>
  <si>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</si>
  <si>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</si>
  <si>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</si>
  <si>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</si>
  <si>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</si>
  <si>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</si>
  <si>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</si>
  <si>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</si>
  <si>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</si>
  <si>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</si>
  <si>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</si>
  <si>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</si>
  <si>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</si>
  <si>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</si>
  <si>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</si>
  <si>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</si>
  <si>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</si>
  <si>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</si>
  <si>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</si>
  <si>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</si>
  <si>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</si>
  <si>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</si>
  <si>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</si>
  <si>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</si>
  <si>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</si>
  <si>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</si>
  <si>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</si>
  <si>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</si>
  <si>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</si>
  <si>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</si>
  <si>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</si>
  <si>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</si>
  <si>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</si>
  <si>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</si>
  <si>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</si>
  <si>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</si>
  <si>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</si>
  <si>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</si>
  <si>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</si>
  <si>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</si>
  <si>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</si>
  <si>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</si>
  <si>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</si>
  <si>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</si>
  <si>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</si>
  <si>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</si>
  <si>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</si>
  <si>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</si>
  <si>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</si>
  <si>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</si>
  <si>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</si>
  <si>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</si>
  <si>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</si>
  <si>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</si>
  <si>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</si>
  <si>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</si>
  <si>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</si>
  <si>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</si>
  <si>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</si>
  <si>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</si>
  <si>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</si>
  <si>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</si>
  <si>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</si>
  <si>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</si>
  <si>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</si>
  <si>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</si>
  <si>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</si>
  <si>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</si>
  <si>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</si>
  <si>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</si>
  <si>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</si>
  <si>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</si>
  <si>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</si>
  <si>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</si>
  <si>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</si>
  <si>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</si>
  <si>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</si>
  <si>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</si>
  <si>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</si>
  <si>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</si>
  <si>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</si>
  <si>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</si>
  <si>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</si>
  <si>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</si>
  <si>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</si>
  <si>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</si>
  <si>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</si>
  <si>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</si>
  <si>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</si>
  <si>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</si>
  <si>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</si>
  <si>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</si>
  <si>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</si>
  <si>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</si>
  <si>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</si>
  <si>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</si>
  <si>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</si>
  <si>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</si>
  <si>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</si>
  <si>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</si>
  <si>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</si>
  <si>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</si>
  <si>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</si>
  <si>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</si>
  <si>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</si>
  <si>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</si>
  <si>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</si>
  <si>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</si>
  <si>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</si>
  <si>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</si>
  <si>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</si>
  <si>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</si>
  <si>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</si>
  <si>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</si>
  <si>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</si>
  <si>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</si>
  <si>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</si>
  <si>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</si>
  <si>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</si>
  <si>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</si>
  <si>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</si>
  <si>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</si>
  <si>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</si>
  <si>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</si>
  <si>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</si>
  <si>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</si>
  <si>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</si>
  <si>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</si>
  <si>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</si>
  <si>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</si>
  <si>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</si>
  <si>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</si>
  <si>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</si>
  <si>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</si>
  <si>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</si>
  <si>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</si>
  <si>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</si>
  <si>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</si>
  <si>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</si>
  <si>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</si>
  <si>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</si>
  <si>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</si>
  <si>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</si>
  <si>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</si>
  <si>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</si>
  <si>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</si>
  <si>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</si>
  <si>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</si>
  <si>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</si>
  <si>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</si>
  <si>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</si>
  <si>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</si>
  <si>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</si>
  <si>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</si>
  <si>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</si>
  <si>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</si>
  <si>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</si>
  <si>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</si>
  <si>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</si>
  <si>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</si>
  <si>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</si>
  <si>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</si>
  <si>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</si>
  <si>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</si>
  <si>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</si>
  <si>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</si>
  <si>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</si>
  <si>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</si>
  <si>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</si>
  <si>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</si>
  <si>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</si>
  <si>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</si>
  <si>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</si>
  <si>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</si>
  <si>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</si>
  <si>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</si>
  <si>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</si>
  <si>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</si>
  <si>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</si>
  <si>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</si>
  <si>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</si>
  <si>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</si>
  <si>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</si>
  <si>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</si>
  <si>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</si>
  <si>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</si>
  <si>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</si>
  <si>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</si>
  <si>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</si>
  <si>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</si>
  <si>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</si>
  <si>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</si>
  <si>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</si>
  <si>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</si>
  <si>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</si>
  <si>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</si>
  <si>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</si>
  <si>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</si>
  <si>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</si>
  <si>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</si>
  <si>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</si>
  <si>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</si>
  <si>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</si>
  <si>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</si>
  <si>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</si>
  <si>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</si>
  <si>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</si>
  <si>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</si>
  <si>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</si>
  <si>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</si>
  <si>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</si>
  <si>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</si>
  <si>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</si>
  <si>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</si>
  <si>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</si>
  <si>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</si>
  <si>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</si>
  <si>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</si>
  <si>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</si>
  <si>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</si>
  <si>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</si>
  <si>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</si>
  <si>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</si>
  <si>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</si>
  <si>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</si>
  <si>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</si>
  <si>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</si>
  <si>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</si>
  <si>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</si>
  <si>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</si>
  <si>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</si>
  <si>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</si>
  <si>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</si>
  <si>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</si>
  <si>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</si>
  <si>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</si>
  <si>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</si>
  <si>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</si>
  <si>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</si>
  <si>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</si>
  <si>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</si>
  <si>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</si>
  <si>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</si>
  <si>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</si>
  <si>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</si>
  <si>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</si>
  <si>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</si>
  <si>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</si>
  <si>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</si>
  <si>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</si>
  <si>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</si>
  <si>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</si>
  <si>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</si>
  <si>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</si>
  <si>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</si>
  <si>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</si>
  <si>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</si>
  <si>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</si>
  <si>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</si>
  <si>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</si>
  <si>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</si>
  <si>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</si>
  <si>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</si>
  <si>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</si>
  <si>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</si>
  <si>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</si>
  <si>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</si>
  <si>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</si>
  <si>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</si>
  <si>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</si>
  <si>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</si>
  <si>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</si>
  <si>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</si>
  <si>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</si>
  <si>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</si>
  <si>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</si>
  <si>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</si>
  <si>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</si>
  <si>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</si>
  <si>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</si>
  <si>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</si>
  <si>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</si>
  <si>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</si>
  <si>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</si>
  <si>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</si>
  <si>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</si>
  <si>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</si>
  <si>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</si>
  <si>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</si>
  <si>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</si>
  <si>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</si>
  <si>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</si>
  <si>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</si>
  <si>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</si>
  <si>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</si>
  <si>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</si>
  <si>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</si>
  <si>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</si>
  <si>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</si>
  <si>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</si>
  <si>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</si>
  <si>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</si>
  <si>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</si>
  <si>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</si>
  <si>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</si>
  <si>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</si>
  <si>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</si>
  <si>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</si>
  <si>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</si>
  <si>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</si>
  <si>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</si>
  <si>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</si>
  <si>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</si>
  <si>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</si>
  <si>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</si>
  <si>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</si>
  <si>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</si>
  <si>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</si>
  <si>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</si>
  <si>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</si>
  <si>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</si>
  <si>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</si>
  <si>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</si>
  <si>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</si>
  <si>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</si>
  <si>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</si>
  <si>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</si>
  <si>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</si>
  <si>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</si>
  <si>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</si>
  <si>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</si>
  <si>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</si>
  <si>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</si>
  <si>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</si>
  <si>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</si>
  <si>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</si>
  <si>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</si>
  <si>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</si>
  <si>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</si>
  <si>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</si>
  <si>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</si>
  <si>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</si>
  <si>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</si>
  <si>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</si>
  <si>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</si>
  <si>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</si>
  <si>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</si>
  <si>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</si>
  <si>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</si>
  <si>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</si>
  <si>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</si>
  <si>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</si>
  <si>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</si>
  <si>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</si>
  <si>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</si>
  <si>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</si>
  <si>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</si>
  <si>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</si>
  <si>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</si>
  <si>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</si>
  <si>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</si>
  <si>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</si>
  <si>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</si>
  <si>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</si>
  <si>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</si>
  <si>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</si>
  <si>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</si>
  <si>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</si>
  <si>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</si>
  <si>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</si>
  <si>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</si>
  <si>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</si>
  <si>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</si>
  <si>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</si>
  <si>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</si>
  <si>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</si>
  <si>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</si>
  <si>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</si>
  <si>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</si>
  <si>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</si>
  <si>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</si>
  <si>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</si>
  <si>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</si>
  <si>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</si>
  <si>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</si>
  <si>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</si>
  <si>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</si>
  <si>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</si>
  <si>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</si>
  <si>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</si>
  <si>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</si>
  <si>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</si>
  <si>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</si>
  <si>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</si>
  <si>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</si>
  <si>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</si>
  <si>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</si>
  <si>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</si>
  <si>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</si>
  <si>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</si>
  <si>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</si>
  <si>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</si>
  <si>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</si>
  <si>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</si>
  <si>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</si>
  <si>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</si>
  <si>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</si>
  <si>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</si>
  <si>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</si>
  <si>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</si>
  <si>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</si>
  <si>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</si>
  <si>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</si>
  <si>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</si>
  <si>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</si>
  <si>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</si>
  <si>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</si>
  <si>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</si>
  <si>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</si>
  <si>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</si>
  <si>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</si>
  <si>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</si>
  <si>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</si>
  <si>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</si>
  <si>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</si>
  <si>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</si>
  <si>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</si>
  <si>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</si>
  <si>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</si>
  <si>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</si>
  <si>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</si>
  <si>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</si>
  <si>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</si>
  <si>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</si>
  <si>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</si>
  <si>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</si>
  <si>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</si>
  <si>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</si>
  <si>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</si>
  <si>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</si>
  <si>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</si>
  <si>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</si>
  <si>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</si>
  <si>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</si>
  <si>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</si>
  <si>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</si>
  <si>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</si>
  <si>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</si>
  <si>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</si>
  <si>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</si>
  <si>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</si>
  <si>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</si>
  <si>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</si>
  <si>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</si>
  <si>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</si>
  <si>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</si>
  <si>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</si>
  <si>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</si>
  <si>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</si>
  <si>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</si>
  <si>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</si>
  <si>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</si>
  <si>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</si>
  <si>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</si>
  <si>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</si>
  <si>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</si>
  <si>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</si>
  <si>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</si>
  <si>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</si>
  <si>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</si>
  <si>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</si>
  <si>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</si>
  <si>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</si>
  <si>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</si>
  <si>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</si>
  <si>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</si>
  <si>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</si>
  <si>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</si>
  <si>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</si>
  <si>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</si>
  <si>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</si>
  <si>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</si>
  <si>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</si>
  <si>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</si>
  <si>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</si>
  <si>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</si>
  <si>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</si>
  <si>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</si>
  <si>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</si>
  <si>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</si>
  <si>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</si>
  <si>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</si>
  <si>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</si>
  <si>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</si>
  <si>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</si>
  <si>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</si>
  <si>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</si>
  <si>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</si>
  <si>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</si>
  <si>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</si>
  <si>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</si>
  <si>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</si>
  <si>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</si>
  <si>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</si>
  <si>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</si>
  <si>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</si>
  <si>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</si>
  <si>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</si>
  <si>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</si>
  <si>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</si>
  <si>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</si>
  <si>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</si>
  <si>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</si>
  <si>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</si>
  <si>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</si>
  <si>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</si>
  <si>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</si>
  <si>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</si>
  <si>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</si>
  <si>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</si>
  <si>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</si>
  <si>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</si>
  <si>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</si>
  <si>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</si>
  <si>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</si>
  <si>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</si>
  <si>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</si>
  <si>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</si>
  <si>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</si>
  <si>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</si>
  <si>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</si>
  <si>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</si>
  <si>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</si>
  <si>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</si>
  <si>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</si>
  <si>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</si>
  <si>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</si>
  <si>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</si>
  <si>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</si>
  <si>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</si>
  <si>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</si>
  <si>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</si>
  <si>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</si>
  <si>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</si>
  <si>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</si>
  <si>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</si>
  <si>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</si>
  <si>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</si>
  <si>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</si>
  <si>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</si>
  <si>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</si>
  <si>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</si>
  <si>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</si>
  <si>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</si>
  <si>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</si>
  <si>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</si>
  <si>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</si>
  <si>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</si>
  <si>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</si>
  <si>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</si>
  <si>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</si>
  <si>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</si>
  <si>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</si>
  <si>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</si>
  <si>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</si>
  <si>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</si>
  <si>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</si>
  <si>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</si>
  <si>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</si>
  <si>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</si>
  <si>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</si>
  <si>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</si>
  <si>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</si>
  <si>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</si>
  <si>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</si>
  <si>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</si>
  <si>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</si>
  <si>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</si>
  <si>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</si>
  <si>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</si>
  <si>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</si>
  <si>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</si>
  <si>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</si>
  <si>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</si>
  <si>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</si>
  <si>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</si>
  <si>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</si>
  <si>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</si>
  <si>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</si>
  <si>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</si>
  <si>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</si>
  <si>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</si>
  <si>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</si>
  <si>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</si>
  <si>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</si>
  <si>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</si>
  <si>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</si>
  <si>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</si>
  <si>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</si>
  <si>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</si>
  <si>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</si>
  <si>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</si>
  <si>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</si>
  <si>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</si>
  <si>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</si>
  <si>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</si>
  <si>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</si>
  <si>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</si>
  <si>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</si>
  <si>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</si>
  <si>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</si>
  <si>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</si>
  <si>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</si>
  <si>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</si>
  <si>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</si>
  <si>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</si>
  <si>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</si>
  <si>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</si>
  <si>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</si>
  <si>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</si>
  <si>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</si>
  <si>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</si>
  <si>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</si>
  <si>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</si>
  <si>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</si>
  <si>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</si>
  <si>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</si>
  <si>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</si>
  <si>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</si>
  <si>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</si>
  <si>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</si>
  <si>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</si>
  <si>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</si>
  <si>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</si>
  <si>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</si>
  <si>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</si>
  <si>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</si>
  <si>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</si>
  <si>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</si>
  <si>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</si>
  <si>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</si>
  <si>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</si>
  <si>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</si>
  <si>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</si>
  <si>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</si>
  <si>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</si>
  <si>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</si>
  <si>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</si>
  <si>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</si>
  <si>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</si>
  <si>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</si>
  <si>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</si>
  <si>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</si>
  <si>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</si>
  <si>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</si>
  <si>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</si>
  <si>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</si>
  <si>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</si>
  <si>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</si>
  <si>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</si>
  <si>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</si>
  <si>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</si>
  <si>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</si>
  <si>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</si>
  <si>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</si>
  <si>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</si>
  <si>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</si>
  <si>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</si>
  <si>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</si>
  <si>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</si>
  <si>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</si>
  <si>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</si>
  <si>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</si>
  <si>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</si>
  <si>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</si>
  <si>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</si>
  <si>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</si>
  <si>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</si>
  <si>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</si>
  <si>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</si>
  <si>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</si>
  <si>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</si>
  <si>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</si>
  <si>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</si>
  <si>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</si>
  <si>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</si>
  <si>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</si>
  <si>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</si>
  <si>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</si>
  <si>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</si>
  <si>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</si>
  <si>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</si>
  <si>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</si>
  <si>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</si>
  <si>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</si>
  <si>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</si>
  <si>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</si>
  <si>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</si>
  <si>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</si>
  <si>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</si>
  <si>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</si>
  <si>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</si>
  <si>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</si>
  <si>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</si>
  <si>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</si>
  <si>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</si>
  <si>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</si>
  <si>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</si>
  <si>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</si>
  <si>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</si>
  <si>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</si>
  <si>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</si>
  <si>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</si>
  <si>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</si>
  <si>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</si>
  <si>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</si>
  <si>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</si>
  <si>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</si>
  <si>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</si>
  <si>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</si>
  <si>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</si>
  <si>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</si>
  <si>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</si>
  <si>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</si>
  <si>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</si>
  <si>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</si>
  <si>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</si>
  <si>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</si>
  <si>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</si>
  <si>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</si>
  <si>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</si>
  <si>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</si>
  <si>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</si>
  <si>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</si>
  <si>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</si>
  <si>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</si>
  <si>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</si>
  <si>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</si>
  <si>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</si>
  <si>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</si>
  <si>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</si>
  <si>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</si>
  <si>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</si>
  <si>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</si>
  <si>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</si>
  <si>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</si>
  <si>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</si>
  <si>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</si>
  <si>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</si>
  <si>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</si>
  <si>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</si>
  <si>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</si>
  <si>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</si>
  <si>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</si>
  <si>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</si>
  <si>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</si>
  <si>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</si>
  <si>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</si>
  <si>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</si>
  <si>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</si>
  <si>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</si>
  <si>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</si>
  <si>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</si>
  <si>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</si>
  <si>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</si>
  <si>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</si>
  <si>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</si>
  <si>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</si>
  <si>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</si>
  <si>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</si>
  <si>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</si>
  <si>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</si>
  <si>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</si>
  <si>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</si>
  <si>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</si>
  <si>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</si>
  <si>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</si>
  <si>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</si>
  <si>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</si>
  <si>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</si>
  <si>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</si>
  <si>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</si>
  <si>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</si>
  <si>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</si>
  <si>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</si>
  <si>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</si>
  <si>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</si>
  <si>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</si>
  <si>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</si>
  <si>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</si>
  <si>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</si>
  <si>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</si>
  <si>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</si>
  <si>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</si>
  <si>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</si>
  <si>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</si>
  <si>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</si>
  <si>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</si>
  <si>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</si>
  <si>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</si>
  <si>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</si>
  <si>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</si>
  <si>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</si>
  <si>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</si>
  <si>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</si>
  <si>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</si>
  <si>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</si>
  <si>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</si>
  <si>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</si>
  <si>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</si>
  <si>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</si>
  <si>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</si>
  <si>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</si>
  <si>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</si>
  <si>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</si>
  <si>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</si>
  <si>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</si>
  <si>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</si>
  <si>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</si>
  <si>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</si>
  <si>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</si>
  <si>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</si>
  <si>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</si>
  <si>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</si>
  <si>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</si>
  <si>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</si>
  <si>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</si>
  <si>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</si>
  <si>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</si>
  <si>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</si>
  <si>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</si>
  <si>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</si>
  <si>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</si>
  <si>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</si>
  <si>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</si>
  <si>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</si>
  <si>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</si>
  <si>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</si>
  <si>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</si>
  <si>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</si>
  <si>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</si>
  <si>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</si>
  <si>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</si>
  <si>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</si>
  <si>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</si>
  <si>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</si>
  <si>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</si>
  <si>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</si>
  <si>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</si>
  <si>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</si>
  <si>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</si>
  <si>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</si>
  <si>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</si>
  <si>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</si>
  <si>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</si>
  <si>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</si>
  <si>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</si>
  <si>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</si>
  <si>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</si>
  <si>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</si>
  <si>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</si>
  <si>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</si>
  <si>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</si>
  <si>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</si>
  <si>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</si>
  <si>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</si>
  <si>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</si>
  <si>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</si>
  <si>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</si>
  <si>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</si>
  <si>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</si>
  <si>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</si>
  <si>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</si>
  <si>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</si>
  <si>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</si>
  <si>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</si>
  <si>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</si>
  <si>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</si>
  <si>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</si>
  <si>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</si>
  <si>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</si>
  <si>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</si>
  <si>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</si>
  <si>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</si>
  <si>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</si>
  <si>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</si>
  <si>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</si>
  <si>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</si>
  <si>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</si>
  <si>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</si>
  <si>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</si>
  <si>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</si>
  <si>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</si>
  <si>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</si>
  <si>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</si>
  <si>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</si>
  <si>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</si>
  <si>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</si>
  <si>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</si>
  <si>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</si>
  <si>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</si>
  <si>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</si>
  <si>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</si>
  <si>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</si>
  <si>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</si>
  <si>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</si>
  <si>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</si>
  <si>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</si>
  <si>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</si>
  <si>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</si>
  <si>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</si>
  <si>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</si>
  <si>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</si>
  <si>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</si>
  <si>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</si>
  <si>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</si>
  <si>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</si>
  <si>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</si>
  <si>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</si>
  <si>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</si>
  <si>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</si>
  <si>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</si>
  <si>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</si>
  <si>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</si>
  <si>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</si>
  <si>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</si>
  <si>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</si>
  <si>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</si>
  <si>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</si>
  <si>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</si>
  <si>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</si>
  <si>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</si>
  <si>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</si>
  <si>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</si>
  <si>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</si>
  <si>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</si>
  <si>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</si>
  <si>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</si>
  <si>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</si>
  <si>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</si>
  <si>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</si>
  <si>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</si>
  <si>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</si>
  <si>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</si>
  <si>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</si>
  <si>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</si>
  <si>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</si>
  <si>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</si>
  <si>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</si>
  <si>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</si>
  <si>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</si>
  <si>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</si>
  <si>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</si>
  <si>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</si>
  <si>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</si>
  <si>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</si>
  <si>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</si>
  <si>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</si>
  <si>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</si>
  <si>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</si>
  <si>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</si>
  <si>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</si>
  <si>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</si>
  <si>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</si>
  <si>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</si>
  <si>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</si>
  <si>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</si>
  <si>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</si>
  <si>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</si>
  <si>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</si>
  <si>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</si>
  <si>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</si>
  <si>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</si>
  <si>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</si>
  <si>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</si>
  <si>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</si>
  <si>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</si>
  <si>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</si>
  <si>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</si>
  <si>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</si>
  <si>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</si>
  <si>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</si>
  <si>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</si>
  <si>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</si>
  <si>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</si>
  <si>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</si>
  <si>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</si>
  <si>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</si>
  <si>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</si>
  <si>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</si>
  <si>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</si>
  <si>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</si>
  <si>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</si>
  <si>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</si>
  <si>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</si>
  <si>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</si>
  <si>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</si>
  <si>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</si>
  <si>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</si>
  <si>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</si>
  <si>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</si>
  <si>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</si>
  <si>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</si>
  <si>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</si>
  <si>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</si>
  <si>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</si>
  <si>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</si>
  <si>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</si>
  <si>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</si>
  <si>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</si>
  <si>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</si>
  <si>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</si>
  <si>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</si>
  <si>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</si>
  <si>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</si>
  <si>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</si>
  <si>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</si>
  <si>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</si>
  <si>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</si>
  <si>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</si>
  <si>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</si>
  <si>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</si>
  <si>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</si>
  <si>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</si>
  <si>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</si>
  <si>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</si>
  <si>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</si>
  <si>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</si>
  <si>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</si>
  <si>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</si>
  <si>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</si>
  <si>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</si>
  <si>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</si>
  <si>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</si>
  <si>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</si>
  <si>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</si>
  <si>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</si>
  <si>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</si>
  <si>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</si>
  <si>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</si>
  <si>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</si>
  <si>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</si>
  <si>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</si>
  <si>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</si>
  <si>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</si>
  <si>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</si>
  <si>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</si>
  <si>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</si>
  <si>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</si>
  <si>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</si>
  <si>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</si>
  <si>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</si>
  <si>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</si>
  <si>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</si>
  <si>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</si>
  <si>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</si>
  <si>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</si>
  <si>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</si>
  <si>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</si>
  <si>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</si>
  <si>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</si>
  <si>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</si>
  <si>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</si>
  <si>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</si>
  <si>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</si>
  <si>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</si>
  <si>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</si>
  <si>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</si>
  <si>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</si>
  <si>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</si>
  <si>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</si>
  <si>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</si>
  <si>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</si>
  <si>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</si>
  <si>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</si>
  <si>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</si>
  <si>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</si>
  <si>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</si>
  <si>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</si>
  <si>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</si>
  <si>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</si>
  <si>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</si>
  <si>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</si>
  <si>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</si>
  <si>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</si>
  <si>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</si>
  <si>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</si>
  <si>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</si>
  <si>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</si>
  <si>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</si>
  <si>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</si>
  <si>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</si>
  <si>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</si>
  <si>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</si>
  <si>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</si>
  <si>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</si>
  <si>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</si>
  <si>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</si>
  <si>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</si>
  <si>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</si>
  <si>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</si>
  <si>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</si>
  <si>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</si>
  <si>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</si>
  <si>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</si>
  <si>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</si>
  <si>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</si>
  <si>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</si>
  <si>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</si>
  <si>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</si>
  <si>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</si>
  <si>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</si>
  <si>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</si>
  <si>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</si>
  <si>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</si>
  <si>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</si>
  <si>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</si>
  <si>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</si>
  <si>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</si>
  <si>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</si>
  <si>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</si>
  <si>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</si>
  <si>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</si>
  <si>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</si>
  <si>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</si>
  <si>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</si>
  <si>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</si>
  <si>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</si>
  <si>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</si>
  <si>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</si>
  <si>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</si>
  <si>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</si>
  <si>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</si>
  <si>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</si>
  <si>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</si>
  <si>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</si>
  <si>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</si>
  <si>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</si>
  <si>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</si>
  <si>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</si>
  <si>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</si>
  <si>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</si>
  <si>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</si>
  <si>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</si>
  <si>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</si>
  <si>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</si>
  <si>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</si>
  <si>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</si>
  <si>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</si>
  <si>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</si>
  <si>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</si>
  <si>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</si>
  <si>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</si>
  <si>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</si>
  <si>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</si>
  <si>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</si>
  <si>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</si>
  <si>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</si>
  <si>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</si>
  <si>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</si>
  <si>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</si>
  <si>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</si>
  <si>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</si>
  <si>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</si>
  <si>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</si>
  <si>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</si>
  <si>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</si>
  <si>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</si>
  <si>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</si>
  <si>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</si>
  <si>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</si>
  <si>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</si>
  <si>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</si>
  <si>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</si>
  <si>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</si>
  <si>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</si>
  <si>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</si>
  <si>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</si>
  <si>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</si>
  <si>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</si>
  <si>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</si>
  <si>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</si>
  <si>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</si>
  <si>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</si>
  <si>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</si>
  <si>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</si>
  <si>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</si>
  <si>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</si>
  <si>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</si>
  <si>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</si>
  <si>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</si>
  <si>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</si>
  <si>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</si>
  <si>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</si>
  <si>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</si>
  <si>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</si>
  <si>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</si>
  <si>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</si>
  <si>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</si>
  <si>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</si>
  <si>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</si>
  <si>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</si>
  <si>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</si>
  <si>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</si>
  <si>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</si>
  <si>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</si>
  <si>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</si>
  <si>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</si>
  <si>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</si>
  <si>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</si>
  <si>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</si>
  <si>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</si>
  <si>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</si>
  <si>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</si>
  <si>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</si>
  <si>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</si>
  <si>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</si>
  <si>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</si>
  <si>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</si>
  <si>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</si>
  <si>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</si>
  <si>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</si>
  <si>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</si>
  <si>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</si>
  <si>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</si>
  <si>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</si>
  <si>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</si>
  <si>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</si>
  <si>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</si>
  <si>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</si>
  <si>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</si>
  <si>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</si>
  <si>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</si>
  <si>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</si>
  <si>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</si>
  <si>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</si>
  <si>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</si>
  <si>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</si>
  <si>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</si>
  <si>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</si>
  <si>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</si>
  <si>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</si>
  <si>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</si>
  <si>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</si>
  <si>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</si>
  <si>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</si>
  <si>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</si>
  <si>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</si>
  <si>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</si>
  <si>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</si>
  <si>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</si>
  <si>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</si>
  <si>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</si>
  <si>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</si>
  <si>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</si>
  <si>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</si>
  <si>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</si>
  <si>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</si>
  <si>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</si>
  <si>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</si>
  <si>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</si>
  <si>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</si>
  <si>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</si>
  <si>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</si>
  <si>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</si>
  <si>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</si>
  <si>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</si>
  <si>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</si>
  <si>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</si>
  <si>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</si>
  <si>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</si>
  <si>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</si>
  <si>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</si>
  <si>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</si>
  <si>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</si>
  <si>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</si>
  <si>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</si>
  <si>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</si>
  <si>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</si>
  <si>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</si>
  <si>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</si>
  <si>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</si>
  <si>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</si>
  <si>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</si>
  <si>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</si>
  <si>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</si>
  <si>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</si>
  <si>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</si>
  <si>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</si>
  <si>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</si>
  <si>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</si>
  <si>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</si>
  <si>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</si>
  <si>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</si>
  <si>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</si>
  <si>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</si>
  <si>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</si>
  <si>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</si>
  <si>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</si>
  <si>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</si>
  <si>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</si>
  <si>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</si>
  <si>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</si>
  <si>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</si>
  <si>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</si>
  <si>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</si>
  <si>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</si>
  <si>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</si>
  <si>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</si>
  <si>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</si>
  <si>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</si>
  <si>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</si>
  <si>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</si>
  <si>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</si>
  <si>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</si>
  <si>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</si>
  <si>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</si>
  <si>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</si>
  <si>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</si>
  <si>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</si>
  <si>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</si>
  <si>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</si>
  <si>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</si>
  <si>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</si>
  <si>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</si>
  <si>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</si>
  <si>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</si>
  <si>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</si>
  <si>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</si>
  <si>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</si>
  <si>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</si>
  <si>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</si>
  <si>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</si>
  <si>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</si>
  <si>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</si>
  <si>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</si>
  <si>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</si>
  <si>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</si>
  <si>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</si>
  <si>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</si>
  <si>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</si>
  <si>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</si>
  <si>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</si>
  <si>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</si>
  <si>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</si>
  <si>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</si>
  <si>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</si>
  <si>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</si>
  <si>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</si>
  <si>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</si>
  <si>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</si>
  <si>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</si>
  <si>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</si>
  <si>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</si>
  <si>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</si>
  <si>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</si>
  <si>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</si>
  <si>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</si>
  <si>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</si>
  <si>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</si>
  <si>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</si>
  <si>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</si>
  <si>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</si>
  <si>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</si>
  <si>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</si>
  <si>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</si>
  <si>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</si>
  <si>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</si>
  <si>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</si>
  <si>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</si>
  <si>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</si>
  <si>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</si>
  <si>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</si>
  <si>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</si>
  <si>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</si>
  <si>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</si>
  <si>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</si>
  <si>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</si>
  <si>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</si>
  <si>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</si>
  <si>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</si>
  <si>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</si>
  <si>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</si>
  <si>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</si>
  <si>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</si>
  <si>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</si>
  <si>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</si>
  <si>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</si>
  <si>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</si>
  <si>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</si>
  <si>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</si>
  <si>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</si>
  <si>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</si>
  <si>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</si>
  <si>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</si>
  <si>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</si>
  <si>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</si>
  <si>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</si>
  <si>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</si>
  <si>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</si>
  <si>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</si>
  <si>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</si>
  <si>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</si>
  <si>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</si>
  <si>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</si>
  <si>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</si>
  <si>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</si>
  <si>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</si>
  <si>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</si>
  <si>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</si>
  <si>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</si>
  <si>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</si>
  <si>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</si>
  <si>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</si>
  <si>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</si>
  <si>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</si>
  <si>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</si>
  <si>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</si>
  <si>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</si>
  <si>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</si>
  <si>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</si>
  <si>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</si>
  <si>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</si>
  <si>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</si>
  <si>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</si>
  <si>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</si>
  <si>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</si>
  <si>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</si>
  <si>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</si>
  <si>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</si>
  <si>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</si>
  <si>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</si>
  <si>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</si>
  <si>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</si>
  <si>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</si>
  <si>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</si>
  <si>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</si>
  <si>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</si>
  <si>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</si>
  <si>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</si>
  <si>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</si>
  <si>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</si>
  <si>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</si>
  <si>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</si>
  <si>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</si>
  <si>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</si>
  <si>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</si>
  <si>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</si>
  <si>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</si>
  <si>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</si>
  <si>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</si>
  <si>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</si>
  <si>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</si>
  <si>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</si>
  <si>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</si>
  <si>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</si>
  <si>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</si>
  <si>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</si>
  <si>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</si>
  <si>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</si>
  <si>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</si>
  <si>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</si>
  <si>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</si>
  <si>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</si>
  <si>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</si>
  <si>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</si>
  <si>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</si>
  <si>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</si>
  <si>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</si>
  <si>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</si>
  <si>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</si>
  <si>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</si>
  <si>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</si>
  <si>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</si>
  <si>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</si>
  <si>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</si>
  <si>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</si>
  <si>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</si>
  <si>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</si>
  <si>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</si>
  <si>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</si>
  <si>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</si>
  <si>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</si>
  <si>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</si>
  <si>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</si>
  <si>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</si>
  <si>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</si>
  <si>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</si>
  <si>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</si>
  <si>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</si>
  <si>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</si>
  <si>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</si>
  <si>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</si>
  <si>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</si>
  <si>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</si>
  <si>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</si>
  <si>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</si>
  <si>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</si>
  <si>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</si>
  <si>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</si>
  <si>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</si>
  <si>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</si>
  <si>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</si>
  <si>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</si>
  <si>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</si>
  <si>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</si>
  <si>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</si>
  <si>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</si>
  <si>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</si>
  <si>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</si>
  <si>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</si>
  <si>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</si>
  <si>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</si>
  <si>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</si>
  <si>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</si>
  <si>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</si>
  <si>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</si>
  <si>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</si>
  <si>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</si>
  <si>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</si>
  <si>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</si>
  <si>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</si>
  <si>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</si>
  <si>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</si>
  <si>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</si>
  <si>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</si>
  <si>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</si>
  <si>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</si>
  <si>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</si>
  <si>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</si>
  <si>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</si>
  <si>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</si>
  <si>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</si>
  <si>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</si>
  <si>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</si>
  <si>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</si>
  <si>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</si>
  <si>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</si>
  <si>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</si>
  <si>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</si>
  <si>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</si>
  <si>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</si>
  <si>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</si>
  <si>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</si>
  <si>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</si>
  <si>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</si>
  <si>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</si>
  <si>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</si>
  <si>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</si>
  <si>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</si>
  <si>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</si>
  <si>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</si>
  <si>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</si>
  <si>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</si>
  <si>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</si>
  <si>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</si>
  <si>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</si>
  <si>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</si>
  <si>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</si>
  <si>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</si>
  <si>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</si>
  <si>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</si>
  <si>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</si>
  <si>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</si>
  <si>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</si>
  <si>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</si>
  <si>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</si>
  <si>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</si>
  <si>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</si>
  <si>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</si>
  <si>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</si>
  <si>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</si>
  <si>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</si>
  <si>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</si>
  <si>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</si>
  <si>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</si>
  <si>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</si>
  <si>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</si>
  <si>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</si>
  <si>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</si>
  <si>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</si>
  <si>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</si>
  <si>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</si>
  <si>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</si>
  <si>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</si>
  <si>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</si>
  <si>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</si>
  <si>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</si>
  <si>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</si>
  <si>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</si>
  <si>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</si>
  <si>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</si>
  <si>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</si>
  <si>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</si>
  <si>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</si>
  <si>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</si>
  <si>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</si>
  <si>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</si>
  <si>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</si>
  <si>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</si>
  <si>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</si>
  <si>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</si>
  <si>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</si>
  <si>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</si>
  <si>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</si>
  <si>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</si>
  <si>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</si>
  <si>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</si>
  <si>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</si>
  <si>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</si>
  <si>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</si>
  <si>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</si>
  <si>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</si>
  <si>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</si>
  <si>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</si>
  <si>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</si>
  <si>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</si>
  <si>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</si>
  <si>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</si>
  <si>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</si>
  <si>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</si>
  <si>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</si>
  <si>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</si>
  <si>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</si>
  <si>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</si>
  <si>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</si>
  <si>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</si>
  <si>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</si>
  <si>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</si>
  <si>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</si>
  <si>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</si>
  <si>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</si>
  <si>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</si>
  <si>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</si>
  <si>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</si>
  <si>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</si>
  <si>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</si>
  <si>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</si>
  <si>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</si>
  <si>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</si>
  <si>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</si>
  <si>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</si>
  <si>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</si>
  <si>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</si>
  <si>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</si>
  <si>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</si>
  <si>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</si>
  <si>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</si>
  <si>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</si>
  <si>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</si>
  <si>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</si>
  <si>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</si>
  <si>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</si>
  <si>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</si>
  <si>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</si>
  <si>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</si>
  <si>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</si>
  <si>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</si>
  <si>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</si>
  <si>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</si>
  <si>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</si>
  <si>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</si>
  <si>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</si>
  <si>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</si>
  <si>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</si>
  <si>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</si>
  <si>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</si>
  <si>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</si>
  <si>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</si>
  <si>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</si>
  <si>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</si>
  <si>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</si>
  <si>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</si>
  <si>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</si>
  <si>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</si>
  <si>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</si>
  <si>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</si>
  <si>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</si>
  <si>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</si>
  <si>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</si>
  <si>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</si>
  <si>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</si>
  <si>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</si>
  <si>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</si>
  <si>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</si>
  <si>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</si>
  <si>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</si>
  <si>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</si>
  <si>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</si>
  <si>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</si>
  <si>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</si>
  <si>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</si>
  <si>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</si>
  <si>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</si>
  <si>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</si>
  <si>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</si>
  <si>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</si>
  <si>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</si>
  <si>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</si>
  <si>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</si>
  <si>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</si>
  <si>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</si>
  <si>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</si>
  <si>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</si>
  <si>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</si>
  <si>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</si>
  <si>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</si>
  <si>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</si>
  <si>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</si>
  <si>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</si>
  <si>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</si>
  <si>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</si>
  <si>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</si>
  <si>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</si>
  <si>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</si>
  <si>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</si>
  <si>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</si>
  <si>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</si>
  <si>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</si>
  <si>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</si>
  <si>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</si>
  <si>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</si>
  <si>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</si>
  <si>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</si>
  <si>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</si>
  <si>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</si>
  <si>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</si>
  <si>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</si>
  <si>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</si>
  <si>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</si>
  <si>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</si>
  <si>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</si>
  <si>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</si>
  <si>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</si>
  <si>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</si>
  <si>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</si>
  <si>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</si>
  <si>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</si>
  <si>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</si>
  <si>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</si>
  <si>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</si>
  <si>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</si>
  <si>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</si>
  <si>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</si>
  <si>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</si>
  <si>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</si>
  <si>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</si>
  <si>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</si>
  <si>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</si>
  <si>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</si>
  <si>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</si>
  <si>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</si>
  <si>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</si>
  <si>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</si>
  <si>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</si>
  <si>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</si>
  <si>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</si>
  <si>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</si>
  <si>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</si>
  <si>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</si>
  <si>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</si>
  <si>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</si>
  <si>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</si>
  <si>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</si>
  <si>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</si>
  <si>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</si>
  <si>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</si>
  <si>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</si>
  <si>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</si>
  <si>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</si>
  <si>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</si>
  <si>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</si>
  <si>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</si>
  <si>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</si>
  <si>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</si>
  <si>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</si>
  <si>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</si>
  <si>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</si>
  <si>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</si>
  <si>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</si>
  <si>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</si>
  <si>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</si>
  <si>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</si>
  <si>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</si>
  <si>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</si>
  <si>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</si>
  <si>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</si>
  <si>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</si>
  <si>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</si>
  <si>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</si>
  <si>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</si>
  <si>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</si>
  <si>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</si>
  <si>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</si>
  <si>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</si>
  <si>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</si>
  <si>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</si>
  <si>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</si>
  <si>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</si>
  <si>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</si>
  <si>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</si>
  <si>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</si>
  <si>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</si>
  <si>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</si>
  <si>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</si>
  <si>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</si>
  <si>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</si>
  <si>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</si>
  <si>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</si>
  <si>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</si>
  <si>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</si>
  <si>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</si>
  <si>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</si>
  <si>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</si>
  <si>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</si>
  <si>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</si>
  <si>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</si>
  <si>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</si>
  <si>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</si>
  <si>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</si>
  <si>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</si>
  <si>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</si>
  <si>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</si>
  <si>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</si>
  <si>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</si>
  <si>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</si>
  <si>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</si>
  <si>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</si>
  <si>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</si>
  <si>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</si>
  <si>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</si>
  <si>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</si>
  <si>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</si>
  <si>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</si>
  <si>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</si>
  <si>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</si>
  <si>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</si>
  <si>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</si>
  <si>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</si>
  <si>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</si>
  <si>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</si>
  <si>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</si>
  <si>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</si>
  <si>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</si>
  <si>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</si>
  <si>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</si>
  <si>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</si>
  <si>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</si>
  <si>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</si>
  <si>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</si>
  <si>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</si>
  <si>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</si>
  <si>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</si>
  <si>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</si>
  <si>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</si>
  <si>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</si>
  <si>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</si>
  <si>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</si>
  <si>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</si>
  <si>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</si>
  <si>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</si>
  <si>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</si>
  <si>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</si>
  <si>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</si>
  <si>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</si>
  <si>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</si>
  <si>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</si>
  <si>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</si>
  <si>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</si>
  <si>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</si>
  <si>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</si>
  <si>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</si>
  <si>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</si>
  <si>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</si>
  <si>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</si>
  <si>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</si>
  <si>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</si>
  <si>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</si>
  <si>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</si>
  <si>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</si>
  <si>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</si>
  <si>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</si>
  <si>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</si>
  <si>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</si>
  <si>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</si>
  <si>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</si>
  <si>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</si>
  <si>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</si>
  <si>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</si>
  <si>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</si>
  <si>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</si>
  <si>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</si>
  <si>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</si>
  <si>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</si>
  <si>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</si>
  <si>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</si>
  <si>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</si>
  <si>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</si>
  <si>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</si>
  <si>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</si>
  <si>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</si>
  <si>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</si>
  <si>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</si>
  <si>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</si>
  <si>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</si>
  <si>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</si>
  <si>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</si>
  <si>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</si>
  <si>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</si>
  <si>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</si>
  <si>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</si>
  <si>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</si>
  <si>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</si>
  <si>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</si>
  <si>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</si>
  <si>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</si>
  <si>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</si>
  <si>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</si>
  <si>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</si>
  <si>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</si>
  <si>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</si>
  <si>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</si>
  <si>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</si>
  <si>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</si>
  <si>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</si>
  <si>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</si>
  <si>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</si>
  <si>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</si>
  <si>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</si>
  <si>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</si>
  <si>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</si>
  <si>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</si>
  <si>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</si>
  <si>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</si>
  <si>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</si>
  <si>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</si>
  <si>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</si>
  <si>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</si>
  <si>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</si>
  <si>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</si>
  <si>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</si>
  <si>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</si>
  <si>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</si>
  <si>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</si>
  <si>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</si>
  <si>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</si>
  <si>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</si>
  <si>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</si>
  <si>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</si>
  <si>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</si>
  <si>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</si>
  <si>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</si>
  <si>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</si>
  <si>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</si>
  <si>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</si>
  <si>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</si>
  <si>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</si>
  <si>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</si>
  <si>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</si>
  <si>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</si>
  <si>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</si>
  <si>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</si>
  <si>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</si>
  <si>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</si>
  <si>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</si>
  <si>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</si>
  <si>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</si>
  <si>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</si>
  <si>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</si>
  <si>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</si>
  <si>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</si>
  <si>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</si>
  <si>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</si>
  <si>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</si>
  <si>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</si>
  <si>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</si>
  <si>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</si>
  <si>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</si>
  <si>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</si>
  <si>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</si>
  <si>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</si>
  <si>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</si>
  <si>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</si>
  <si>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</si>
  <si>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</si>
  <si>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</si>
  <si>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</si>
  <si>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</si>
  <si>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</si>
  <si>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</si>
  <si>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</si>
  <si>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</si>
  <si>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</si>
  <si>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</si>
  <si>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</si>
  <si>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</si>
  <si>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</si>
  <si>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</si>
  <si>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</si>
  <si>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</si>
  <si>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</si>
  <si>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</si>
  <si>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</si>
  <si>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</si>
  <si>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</si>
  <si>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</si>
  <si>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</si>
  <si>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</si>
  <si>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</si>
  <si>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</si>
  <si>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</si>
  <si>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</si>
  <si>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</si>
  <si>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</si>
  <si>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</si>
  <si>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</si>
  <si>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</si>
  <si>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</si>
  <si>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</si>
  <si>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</si>
  <si>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</si>
  <si>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</si>
  <si>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</si>
  <si>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</si>
  <si>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</si>
  <si>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</si>
  <si>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</si>
  <si>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</si>
  <si>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</si>
  <si>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</si>
  <si>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</si>
  <si>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</si>
  <si>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</si>
  <si>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</si>
  <si>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</si>
  <si>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</si>
  <si>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</si>
  <si>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</si>
  <si>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</si>
  <si>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</si>
  <si>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</si>
  <si>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</si>
  <si>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</si>
  <si>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</si>
  <si>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</si>
  <si>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</si>
  <si>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</si>
  <si>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</si>
  <si>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</si>
  <si>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</si>
  <si>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</si>
  <si>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</si>
  <si>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</si>
  <si>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</si>
  <si>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</si>
  <si>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</si>
  <si>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</si>
  <si>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</si>
  <si>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</si>
  <si>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</si>
  <si>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</si>
  <si>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</si>
  <si>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</si>
  <si>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</si>
  <si>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</si>
  <si>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</si>
  <si>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</si>
  <si>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</si>
  <si>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</si>
  <si>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</si>
  <si>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</si>
  <si>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</si>
  <si>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</si>
  <si>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</si>
  <si>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</si>
  <si>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</si>
  <si>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</si>
  <si>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</si>
  <si>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</si>
  <si>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</si>
  <si>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</si>
  <si>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</si>
  <si>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</si>
  <si>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</si>
  <si>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</si>
  <si>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</si>
  <si>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</si>
  <si>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</si>
  <si>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</si>
  <si>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</si>
  <si>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</si>
  <si>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</si>
  <si>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</si>
  <si>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</si>
  <si>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</si>
  <si>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</si>
  <si>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</si>
  <si>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</si>
  <si>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</si>
  <si>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</si>
  <si>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</si>
  <si>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</si>
  <si>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</si>
  <si>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</si>
  <si>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</si>
  <si>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</si>
  <si>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</si>
  <si>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</si>
  <si>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</si>
  <si>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</si>
  <si>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</si>
  <si>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</si>
  <si>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</si>
  <si>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</si>
  <si>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</si>
  <si>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</si>
  <si>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</si>
  <si>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</si>
  <si>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</si>
  <si>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</si>
  <si>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</si>
  <si>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</si>
  <si>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</si>
  <si>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</si>
  <si>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</si>
  <si>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</si>
  <si>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</si>
  <si>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</si>
  <si>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</si>
  <si>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</si>
  <si>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</si>
  <si>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</si>
  <si>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</si>
  <si>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</si>
  <si>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</si>
  <si>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</si>
  <si>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</si>
  <si>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</si>
  <si>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</si>
  <si>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</si>
  <si>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</si>
  <si>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</si>
  <si>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</si>
  <si>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</si>
  <si>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</si>
  <si>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</si>
  <si>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</si>
  <si>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</si>
  <si>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</si>
  <si>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</si>
  <si>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</si>
  <si>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</si>
  <si>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</si>
  <si>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</si>
  <si>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</si>
  <si>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</si>
  <si>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</si>
  <si>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</si>
  <si>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</si>
  <si>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</si>
  <si>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</si>
  <si>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</si>
  <si>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</si>
  <si>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</si>
  <si>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</si>
  <si>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</si>
  <si>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</si>
  <si>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</si>
  <si>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</si>
  <si>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</si>
  <si>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</si>
  <si>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</si>
  <si>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</si>
  <si>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</si>
  <si>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</si>
  <si>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</si>
  <si>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</si>
  <si>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</si>
  <si>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</si>
  <si>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</si>
  <si>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</si>
  <si>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</si>
  <si>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</si>
  <si>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</si>
  <si>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</si>
  <si>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</si>
  <si>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</si>
  <si>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</si>
  <si>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</si>
  <si>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</si>
  <si>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</si>
  <si>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</si>
  <si>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</si>
  <si>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</si>
  <si>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</si>
  <si>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</si>
  <si>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</si>
  <si>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</si>
  <si>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</si>
  <si>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</si>
  <si>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</si>
  <si>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</si>
  <si>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</si>
  <si>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</si>
  <si>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</si>
  <si>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</si>
  <si>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</si>
  <si>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</si>
  <si>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</si>
  <si>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</si>
  <si>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</si>
  <si>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</si>
  <si>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</si>
  <si>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</si>
  <si>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</si>
  <si>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</si>
  <si>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</si>
  <si>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</si>
  <si>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</si>
  <si>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</si>
  <si>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</si>
  <si>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</si>
  <si>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</si>
  <si>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</si>
  <si>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</si>
  <si>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</si>
  <si>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</si>
  <si>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</si>
  <si>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</si>
  <si>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</si>
  <si>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</si>
  <si>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</si>
  <si>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</si>
  <si>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</si>
  <si>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</si>
  <si>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</si>
  <si>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</si>
  <si>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</si>
  <si>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</si>
  <si>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</si>
  <si>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</si>
  <si>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</si>
  <si>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</si>
  <si>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</si>
  <si>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</si>
  <si>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</si>
  <si>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</si>
  <si>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</si>
  <si>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</si>
  <si>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</si>
  <si>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</si>
  <si>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</si>
  <si>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</si>
  <si>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</si>
  <si>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</si>
  <si>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</si>
  <si>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</si>
  <si>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</si>
  <si>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</si>
  <si>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</si>
  <si>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</si>
  <si>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</si>
  <si>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</si>
  <si>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</si>
  <si>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</si>
  <si>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</si>
  <si>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</si>
  <si>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</si>
  <si>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</si>
  <si>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</si>
  <si>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</si>
  <si>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</si>
  <si>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</si>
  <si>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</si>
  <si>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</si>
  <si>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</si>
  <si>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</si>
  <si>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</si>
  <si>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</si>
  <si>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</si>
  <si>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</si>
  <si>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</si>
  <si>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</si>
  <si>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</si>
  <si>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</si>
  <si>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</si>
  <si>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</si>
  <si>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</si>
  <si>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</si>
  <si>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</si>
  <si>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</si>
  <si>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</si>
  <si>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</si>
  <si>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</si>
  <si>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</si>
  <si>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</si>
  <si>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</si>
  <si>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</si>
  <si>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</si>
  <si>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</si>
  <si>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</si>
  <si>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</si>
  <si>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</si>
  <si>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</si>
  <si>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</si>
  <si>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</si>
  <si>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</si>
  <si>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</si>
  <si>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</si>
  <si>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</si>
  <si>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</si>
  <si>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</si>
  <si>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</si>
  <si>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</si>
  <si>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</si>
  <si>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</si>
  <si>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</si>
  <si>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</si>
  <si>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</si>
  <si>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</si>
  <si>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</si>
  <si>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</si>
  <si>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</si>
  <si>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</si>
  <si>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</si>
  <si>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</si>
  <si>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</si>
  <si>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</si>
  <si>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</si>
  <si>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</si>
  <si>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</si>
  <si>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</si>
  <si>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</si>
  <si>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</si>
  <si>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</si>
  <si>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</si>
  <si>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</si>
  <si>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</si>
  <si>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</si>
  <si>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</si>
  <si>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</si>
  <si>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</si>
  <si>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</si>
  <si>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</si>
  <si>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</si>
  <si>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</si>
  <si>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</si>
  <si>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</si>
  <si>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</si>
  <si>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</si>
  <si>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</si>
  <si>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</si>
  <si>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</si>
  <si>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</si>
  <si>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</si>
  <si>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</si>
  <si>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</si>
  <si>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</si>
  <si>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</si>
  <si>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</si>
  <si>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</si>
  <si>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</si>
  <si>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</si>
  <si>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</si>
  <si>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</si>
  <si>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</si>
  <si>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</si>
  <si>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</si>
  <si>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</si>
  <si>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</si>
  <si>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</si>
  <si>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</si>
  <si>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</si>
  <si>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</si>
  <si>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</si>
  <si>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</si>
  <si>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</si>
  <si>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</si>
  <si>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</si>
  <si>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</si>
  <si>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</si>
  <si>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</si>
  <si>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</si>
  <si>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</si>
  <si>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</si>
  <si>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</si>
  <si>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</si>
  <si>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</si>
  <si>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</si>
  <si>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</si>
  <si>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</si>
  <si>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</si>
  <si>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</si>
  <si>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</si>
  <si>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</si>
  <si>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</si>
  <si>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</si>
  <si>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</si>
  <si>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</si>
  <si>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</si>
  <si>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</si>
  <si>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</si>
  <si>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</si>
  <si>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</si>
  <si>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</si>
  <si>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</si>
  <si>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</si>
  <si>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</si>
  <si>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</si>
  <si>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</si>
  <si>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</si>
  <si>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</si>
  <si>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</si>
  <si>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</si>
  <si>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</si>
  <si>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</si>
  <si>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</si>
  <si>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</si>
  <si>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</si>
  <si>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</si>
  <si>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</si>
  <si>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</si>
  <si>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</si>
  <si>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</si>
  <si>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</si>
  <si>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</si>
  <si>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</si>
  <si>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</si>
  <si>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</si>
  <si>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</si>
  <si>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</si>
  <si>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</si>
  <si>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</si>
  <si>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</si>
  <si>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</si>
  <si>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</si>
  <si>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</si>
  <si>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</si>
  <si>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</si>
  <si>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</si>
  <si>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</si>
  <si>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</si>
  <si>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</si>
  <si>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</si>
  <si>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</si>
  <si>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</si>
  <si>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</si>
  <si>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</si>
  <si>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</si>
  <si>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</si>
  <si>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</si>
  <si>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</si>
  <si>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</si>
  <si>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</si>
  <si>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</si>
  <si>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</si>
  <si>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</si>
  <si>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</si>
  <si>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</si>
  <si>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</si>
  <si>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</si>
  <si>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</si>
  <si>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</si>
  <si>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</si>
  <si>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</si>
  <si>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</si>
  <si>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</si>
  <si>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</si>
  <si>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</si>
  <si>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</si>
  <si>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</si>
  <si>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</si>
  <si>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</si>
  <si>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</si>
  <si>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</si>
  <si>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</si>
  <si>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</si>
  <si>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</si>
  <si>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</si>
  <si>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</si>
  <si>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</si>
  <si>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</si>
  <si>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</si>
  <si>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</si>
  <si>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</si>
  <si>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</si>
  <si>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</si>
  <si>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</si>
  <si>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</si>
  <si>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</si>
  <si>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</si>
  <si>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</si>
  <si>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</si>
  <si>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</si>
  <si>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</si>
  <si>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</si>
  <si>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</si>
  <si>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</si>
  <si>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</si>
  <si>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</si>
  <si>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</si>
  <si>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</si>
  <si>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</si>
  <si>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</si>
  <si>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</si>
  <si>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</si>
  <si>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</si>
  <si>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</si>
  <si>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</si>
  <si>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</si>
  <si>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</si>
  <si>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</si>
  <si>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</si>
  <si>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</si>
  <si>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</si>
  <si>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</si>
  <si>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</si>
  <si>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</si>
  <si>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</si>
  <si>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</si>
  <si>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</si>
  <si>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</si>
  <si>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</si>
  <si>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</si>
  <si>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</si>
  <si>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</si>
  <si>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</si>
  <si>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</si>
  <si>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</si>
  <si>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</si>
  <si>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</si>
  <si>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</si>
  <si>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</si>
  <si>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</si>
  <si>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</si>
  <si>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</si>
  <si>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</si>
  <si>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</si>
  <si>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</si>
  <si>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</si>
  <si>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</si>
  <si>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</si>
  <si>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</si>
  <si>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</si>
  <si>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</si>
  <si>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</si>
  <si>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</si>
  <si>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</si>
  <si>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</si>
  <si>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</si>
  <si>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</si>
  <si>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</si>
  <si>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</si>
  <si>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</si>
  <si>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</si>
  <si>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</si>
  <si>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</si>
  <si>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</si>
  <si>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</si>
  <si>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</si>
  <si>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</si>
  <si>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</si>
  <si>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</si>
  <si>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</si>
  <si>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</si>
  <si>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</si>
  <si>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</si>
  <si>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</si>
  <si>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</si>
  <si>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</si>
  <si>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</si>
  <si>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</si>
  <si>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</si>
  <si>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</si>
  <si>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</si>
  <si>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</si>
  <si>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</si>
  <si>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</si>
  <si>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</si>
  <si>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</si>
  <si>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</si>
  <si>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</si>
  <si>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</si>
  <si>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</si>
  <si>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</si>
  <si>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</si>
  <si>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</si>
  <si>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</si>
  <si>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</si>
  <si>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</si>
  <si>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</si>
  <si>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</si>
  <si>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</si>
  <si>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</si>
  <si>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</si>
  <si>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</si>
  <si>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</si>
  <si>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</si>
  <si>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</si>
  <si>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</si>
  <si>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</si>
  <si>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</si>
  <si>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</si>
  <si>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</si>
  <si>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</si>
  <si>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</si>
  <si>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</si>
  <si>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</si>
  <si>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</si>
  <si>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</si>
  <si>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</si>
  <si>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</si>
  <si>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</si>
  <si>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</si>
  <si>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</si>
  <si>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</si>
  <si>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</si>
  <si>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</si>
  <si>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</si>
  <si>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</si>
  <si>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</si>
  <si>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</si>
  <si>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</si>
  <si>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</si>
  <si>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</si>
  <si>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</si>
  <si>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</si>
  <si>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</si>
  <si>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</si>
  <si>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</si>
  <si>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</si>
  <si>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</si>
  <si>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</si>
  <si>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</si>
  <si>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</si>
  <si>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</si>
  <si>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</si>
  <si>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</si>
  <si>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</si>
  <si>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</si>
  <si>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</si>
  <si>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</si>
  <si>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</si>
  <si>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</si>
  <si>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</si>
  <si>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</si>
  <si>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</si>
  <si>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</si>
  <si>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</si>
  <si>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</si>
  <si>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</si>
  <si>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</si>
  <si>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</si>
  <si>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</si>
  <si>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</si>
  <si>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</si>
  <si>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</si>
  <si>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</si>
  <si>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</si>
  <si>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</si>
  <si>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</si>
  <si>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</si>
  <si>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</si>
  <si>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</si>
  <si>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</si>
  <si>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</si>
  <si>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</si>
  <si>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</si>
  <si>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</si>
  <si>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</si>
  <si>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</si>
  <si>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</si>
  <si>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</si>
  <si>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</si>
  <si>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</si>
  <si>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</si>
  <si>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</si>
  <si>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</si>
  <si>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</si>
  <si>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</si>
  <si>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</si>
  <si>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</si>
  <si>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</si>
  <si>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</si>
  <si>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</si>
  <si>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</si>
  <si>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</si>
  <si>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</si>
  <si>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</si>
  <si>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</si>
  <si>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</si>
  <si>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</si>
  <si>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</si>
  <si>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</si>
  <si>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</si>
  <si>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</si>
  <si>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</si>
  <si>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</si>
  <si>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</si>
  <si>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</si>
  <si>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</si>
  <si>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</si>
  <si>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</si>
  <si>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</si>
  <si>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</si>
  <si>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</si>
  <si>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</si>
  <si>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</si>
  <si>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</si>
  <si>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</si>
  <si>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</si>
  <si>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</si>
  <si>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</si>
  <si>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</si>
  <si>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</si>
  <si>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</si>
  <si>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</si>
  <si>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</si>
  <si>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</si>
  <si>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</si>
  <si>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</si>
  <si>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</si>
  <si>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</si>
  <si>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</si>
  <si>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</si>
  <si>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</si>
  <si>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</si>
  <si>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</si>
  <si>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</si>
  <si>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</si>
  <si>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</si>
  <si>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</si>
  <si>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</si>
  <si>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</si>
  <si>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</si>
  <si>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</si>
  <si>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</si>
  <si>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</si>
  <si>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</si>
  <si>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</si>
  <si>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</si>
  <si>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</si>
  <si>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</si>
  <si>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</si>
  <si>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</si>
  <si>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</si>
  <si>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</si>
  <si>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</si>
  <si>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</si>
  <si>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</si>
  <si>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</si>
  <si>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</si>
  <si>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</si>
  <si>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</si>
  <si>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</si>
  <si>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</si>
  <si>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</si>
  <si>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</si>
  <si>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</si>
  <si>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</si>
  <si>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</si>
  <si>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</si>
  <si>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</si>
  <si>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</si>
  <si>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</si>
  <si>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</si>
  <si>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</si>
  <si>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</si>
  <si>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</si>
  <si>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</si>
  <si>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</si>
  <si>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</si>
  <si>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</si>
  <si>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</si>
  <si>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</si>
  <si>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</si>
  <si>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</si>
  <si>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</si>
  <si>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</si>
  <si>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</si>
  <si>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</si>
  <si>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</si>
  <si>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</si>
  <si>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</si>
  <si>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</si>
  <si>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</si>
  <si>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</si>
  <si>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</si>
  <si>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</si>
  <si>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</si>
  <si>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</si>
  <si>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</si>
  <si>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</si>
  <si>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</si>
  <si>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</si>
  <si>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</si>
  <si>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</si>
  <si>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</si>
  <si>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</si>
  <si>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</si>
  <si>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</si>
  <si>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</si>
  <si>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</si>
  <si>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</si>
  <si>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</si>
  <si>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</si>
  <si>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</si>
  <si>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</si>
  <si>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</si>
  <si>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</si>
  <si>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</si>
  <si>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</si>
  <si>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</si>
  <si>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</si>
  <si>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</si>
  <si>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</si>
  <si>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</si>
  <si>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</si>
  <si>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</si>
  <si>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</si>
  <si>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</si>
  <si>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</si>
  <si>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</si>
  <si>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</si>
  <si>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</si>
  <si>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</si>
  <si>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</si>
  <si>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</si>
  <si>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</si>
  <si>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</si>
  <si>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</si>
  <si>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</si>
  <si>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</si>
  <si>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</si>
  <si>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</si>
  <si>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</si>
  <si>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</si>
  <si>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</si>
  <si>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</si>
  <si>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</si>
  <si>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</si>
  <si>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</si>
  <si>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</si>
  <si>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</si>
  <si>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</si>
  <si>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</si>
  <si>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</si>
  <si>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</si>
  <si>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</si>
  <si>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</si>
  <si>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</si>
  <si>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</si>
  <si>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</si>
  <si>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</si>
  <si>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</si>
  <si>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</si>
  <si>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</si>
  <si>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</si>
  <si>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</si>
  <si>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</si>
  <si>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</si>
  <si>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</si>
  <si>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</si>
  <si>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</si>
  <si>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</si>
  <si>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</si>
  <si>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</si>
  <si>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</si>
  <si>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</si>
  <si>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</si>
  <si>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</si>
  <si>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</si>
  <si>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</si>
  <si>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</si>
  <si>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</si>
  <si>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</si>
  <si>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</si>
  <si>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</si>
  <si>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</si>
  <si>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</si>
  <si>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</si>
  <si>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</si>
  <si>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</si>
  <si>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</si>
  <si>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</si>
  <si>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</si>
  <si>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</si>
  <si>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</si>
  <si>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</si>
  <si>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</si>
  <si>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</si>
  <si>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</si>
  <si>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</si>
  <si>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</si>
  <si>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</si>
  <si>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</si>
  <si>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</si>
  <si>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</si>
  <si>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</si>
  <si>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</si>
  <si>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</si>
  <si>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</si>
  <si>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</si>
  <si>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</si>
  <si>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</si>
  <si>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</si>
  <si>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</si>
  <si>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</si>
  <si>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</si>
  <si>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</si>
  <si>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</si>
  <si>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</si>
  <si>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</si>
  <si>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</si>
  <si>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</si>
  <si>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</si>
  <si>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</si>
  <si>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</si>
  <si>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</si>
  <si>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</si>
  <si>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</si>
  <si>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</si>
  <si>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</si>
  <si>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</si>
  <si>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</si>
  <si>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</si>
  <si>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</si>
  <si>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</si>
  <si>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</si>
  <si>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</si>
  <si>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</si>
  <si>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</si>
  <si>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</si>
  <si>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</si>
  <si>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</si>
  <si>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</si>
  <si>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</si>
  <si>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</si>
  <si>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</si>
  <si>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</si>
  <si>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</si>
  <si>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</si>
  <si>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</si>
  <si>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</si>
  <si>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</si>
  <si>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</si>
  <si>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</si>
  <si>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</si>
  <si>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</si>
  <si>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</si>
  <si>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</si>
  <si>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</si>
  <si>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</si>
  <si>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</si>
  <si>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</si>
  <si>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</si>
  <si>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</si>
  <si>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</si>
  <si>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</si>
  <si>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</si>
  <si>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</si>
  <si>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</si>
  <si>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</si>
  <si>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</si>
  <si>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</si>
  <si>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</si>
  <si>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</si>
  <si>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</si>
  <si>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</si>
  <si>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</si>
  <si>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</si>
  <si>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</si>
  <si>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</si>
  <si>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</si>
  <si>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</si>
  <si>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</si>
  <si>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</si>
  <si>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</si>
  <si>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</si>
  <si>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</si>
  <si>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</si>
  <si>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</si>
  <si>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</si>
  <si>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</si>
  <si>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</si>
  <si>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</si>
  <si>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</si>
  <si>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</si>
  <si>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</si>
  <si>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</si>
  <si>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</si>
  <si>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</si>
  <si>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</si>
  <si>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</si>
  <si>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</si>
  <si>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</si>
  <si>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</si>
  <si>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</si>
  <si>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</si>
  <si>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</si>
  <si>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</si>
  <si>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</si>
  <si>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</si>
  <si>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</si>
  <si>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</si>
  <si>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</si>
  <si>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</si>
  <si>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</si>
  <si>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</si>
  <si>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</si>
  <si>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</si>
  <si>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</si>
  <si>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</si>
  <si>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</si>
  <si>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</si>
  <si>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</si>
  <si>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</si>
  <si>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</si>
  <si>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</si>
  <si>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</si>
  <si>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</si>
  <si>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</si>
  <si>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</si>
  <si>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</si>
  <si>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</si>
  <si>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</si>
  <si>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</si>
  <si>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</si>
  <si>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</si>
  <si>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</si>
  <si>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</si>
  <si>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</si>
  <si>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</si>
  <si>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</si>
  <si>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</si>
  <si>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</si>
  <si>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</si>
  <si>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</si>
  <si>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</si>
  <si>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</si>
  <si>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</si>
  <si>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</si>
  <si>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</si>
  <si>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</si>
  <si>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</si>
  <si>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</si>
  <si>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</si>
  <si>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</si>
  <si>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</si>
  <si>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</si>
  <si>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</si>
  <si>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</si>
  <si>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</si>
  <si>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</si>
  <si>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</si>
  <si>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</si>
  <si>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</si>
  <si>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</si>
  <si>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</si>
  <si>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</si>
  <si>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</si>
  <si>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</si>
  <si>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</si>
  <si>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</si>
  <si>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</si>
  <si>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</si>
  <si>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</si>
  <si>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</si>
  <si>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</si>
  <si>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</si>
  <si>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</si>
  <si>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</si>
  <si>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</si>
  <si>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</si>
  <si>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</si>
  <si>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</si>
  <si>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</si>
  <si>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</si>
  <si>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</si>
  <si>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</si>
  <si>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</si>
  <si>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</si>
  <si>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</si>
  <si>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</si>
  <si>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</si>
  <si>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</si>
  <si>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</si>
  <si>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</si>
  <si>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</si>
  <si>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</si>
  <si>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</si>
  <si>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</si>
  <si>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</si>
  <si>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</si>
  <si>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</si>
  <si>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</si>
  <si>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</si>
  <si>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</si>
  <si>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</si>
  <si>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</si>
  <si>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</si>
  <si>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</si>
  <si>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</si>
  <si>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</si>
  <si>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</si>
  <si>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</si>
  <si>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</si>
  <si>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</si>
  <si>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</si>
  <si>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</si>
  <si>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</si>
  <si>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</si>
  <si>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</si>
  <si>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</si>
  <si>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</si>
  <si>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</si>
  <si>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</si>
  <si>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</si>
  <si>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</si>
  <si>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</si>
  <si>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</si>
  <si>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</si>
  <si>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</si>
  <si>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</si>
  <si>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</si>
  <si>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</si>
  <si>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</si>
  <si>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</si>
  <si>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</si>
  <si>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</si>
  <si>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</si>
  <si>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</si>
  <si>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</si>
  <si>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</si>
  <si>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</si>
  <si>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</si>
  <si>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</si>
  <si>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</si>
  <si>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</si>
  <si>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</si>
  <si>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</si>
  <si>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</si>
  <si>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</si>
  <si>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</si>
  <si>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</si>
  <si>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</si>
  <si>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</si>
  <si>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</si>
  <si>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</si>
  <si>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</si>
  <si>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</si>
  <si>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</si>
  <si>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</si>
  <si>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</si>
  <si>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</si>
  <si>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</si>
  <si>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</si>
  <si>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</si>
  <si>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</si>
  <si>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</si>
  <si>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</si>
  <si>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</si>
  <si>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</si>
  <si>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</si>
  <si>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</si>
  <si>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</si>
  <si>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</si>
  <si>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</si>
  <si>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</si>
  <si>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</si>
  <si>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</si>
  <si>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</si>
  <si>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</si>
  <si>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</si>
  <si>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</si>
  <si>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</si>
  <si>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</si>
  <si>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</si>
  <si>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</si>
  <si>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</si>
  <si>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</si>
  <si>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</si>
  <si>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</si>
  <si>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</si>
  <si>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</si>
  <si>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</si>
  <si>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</si>
  <si>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</si>
  <si>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</si>
  <si>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</si>
  <si>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</si>
  <si>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</si>
  <si>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</si>
  <si>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</si>
  <si>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</si>
  <si>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</si>
  <si>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</si>
  <si>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</si>
  <si>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</si>
  <si>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</si>
  <si>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</si>
  <si>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</si>
  <si>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</si>
  <si>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</si>
  <si>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</si>
  <si>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</si>
  <si>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</si>
  <si>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</si>
  <si>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</si>
  <si>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</si>
  <si>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</si>
  <si>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</si>
  <si>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</si>
  <si>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</si>
  <si>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</si>
  <si>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</si>
  <si>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</si>
  <si>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</si>
  <si>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</si>
  <si>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</si>
  <si>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</si>
  <si>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</si>
  <si>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</si>
  <si>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</si>
  <si>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</si>
  <si>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</si>
  <si>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</si>
  <si>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</si>
  <si>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</si>
  <si>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</si>
  <si>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</si>
  <si>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</si>
  <si>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</si>
  <si>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</si>
  <si>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</si>
  <si>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</si>
  <si>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</si>
  <si>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</si>
  <si>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</si>
  <si>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</si>
  <si>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</si>
  <si>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</si>
  <si>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</si>
  <si>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</si>
  <si>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</si>
  <si>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</si>
  <si>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</si>
  <si>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</si>
  <si>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</si>
  <si>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</si>
  <si>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</si>
  <si>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</si>
  <si>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</si>
  <si>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</si>
  <si>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</si>
  <si>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</si>
  <si>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</si>
  <si>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</si>
  <si>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</si>
  <si>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</si>
  <si>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</si>
  <si>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</si>
  <si>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</si>
  <si>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</si>
  <si>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</si>
  <si>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</si>
  <si>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</si>
  <si>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</si>
  <si>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</si>
  <si>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</si>
  <si>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</si>
  <si>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</si>
  <si>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</si>
  <si>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</si>
  <si>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</si>
  <si>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</si>
  <si>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</si>
  <si>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</si>
  <si>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</si>
  <si>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</si>
  <si>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</si>
  <si>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</si>
  <si>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</si>
  <si>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</si>
  <si>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</si>
  <si>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</si>
  <si>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</si>
  <si>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</si>
  <si>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</si>
  <si>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</si>
  <si>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</si>
  <si>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</si>
  <si>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</si>
  <si>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</si>
  <si>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</si>
  <si>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</si>
  <si>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</si>
  <si>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</si>
  <si>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</si>
  <si>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</si>
  <si>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</si>
  <si>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</si>
  <si>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</si>
  <si>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</si>
  <si>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</si>
  <si>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</si>
  <si>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</si>
  <si>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</si>
  <si>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</si>
  <si>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</si>
  <si>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</si>
  <si>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</si>
  <si>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</si>
  <si>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</si>
  <si>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</si>
  <si>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</si>
  <si>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</si>
  <si>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</si>
  <si>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</si>
  <si>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</si>
  <si>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</si>
  <si>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</si>
  <si>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</si>
  <si>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</si>
  <si>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</si>
  <si>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</si>
  <si>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</si>
  <si>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</si>
  <si>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</si>
  <si>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</si>
  <si>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</si>
  <si>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</si>
  <si>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</si>
  <si>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</si>
  <si>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</si>
  <si>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</si>
  <si>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</si>
  <si>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</si>
  <si>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</si>
  <si>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</si>
  <si>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</si>
  <si>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</si>
  <si>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</si>
  <si>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</si>
  <si>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</si>
  <si>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</si>
  <si>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</si>
  <si>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</si>
  <si>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</si>
  <si>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</si>
  <si>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</si>
  <si>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</si>
  <si>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</si>
  <si>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</si>
  <si>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</si>
  <si>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</si>
  <si>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</si>
  <si>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</si>
  <si>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</si>
  <si>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</si>
  <si>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</si>
  <si>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</si>
  <si>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</si>
  <si>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</si>
  <si>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</si>
  <si>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</si>
  <si>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</si>
  <si>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</si>
  <si>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</si>
  <si>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</si>
  <si>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</si>
  <si>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</si>
  <si>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</si>
  <si>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</si>
  <si>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</si>
  <si>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</si>
  <si>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</si>
  <si>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</si>
  <si>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</si>
  <si>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</si>
  <si>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</si>
  <si>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</si>
  <si>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</si>
  <si>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</si>
  <si>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</si>
  <si>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</si>
  <si>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</si>
  <si>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</si>
  <si>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</si>
  <si>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</si>
  <si>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</si>
  <si>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</si>
  <si>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</si>
  <si>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</si>
  <si>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</si>
  <si>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</si>
  <si>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</si>
  <si>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</si>
  <si>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</si>
  <si>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</si>
  <si>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</si>
  <si>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</si>
  <si>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</si>
  <si>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</si>
  <si>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</si>
  <si>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</si>
  <si>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</si>
  <si>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</si>
  <si>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</si>
  <si>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</si>
  <si>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</si>
  <si>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</si>
  <si>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</si>
  <si>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</si>
  <si>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</si>
  <si>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</si>
  <si>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</si>
  <si>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</si>
  <si>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</si>
  <si>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</si>
  <si>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</si>
  <si>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</si>
  <si>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</si>
  <si>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</si>
  <si>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</si>
  <si>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</si>
  <si>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</si>
  <si>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</si>
  <si>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</si>
  <si>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</si>
  <si>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</si>
  <si>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</si>
  <si>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</si>
  <si>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</si>
  <si>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</si>
  <si>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</si>
  <si>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</si>
  <si>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</si>
  <si>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</si>
  <si>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</si>
  <si>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</si>
  <si>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</si>
  <si>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</si>
  <si>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</si>
  <si>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</si>
  <si>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</si>
  <si>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</si>
  <si>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</si>
  <si>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</si>
  <si>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</si>
  <si>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</si>
  <si>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</si>
  <si>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</si>
  <si>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</si>
  <si>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</si>
  <si>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</si>
  <si>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</si>
  <si>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</si>
  <si>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</si>
  <si>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</si>
  <si>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</si>
  <si>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</si>
  <si>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</si>
  <si>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</si>
  <si>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</si>
  <si>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</si>
  <si>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</si>
  <si>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</si>
  <si>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</si>
  <si>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</si>
  <si>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</si>
  <si>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</si>
  <si>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</si>
  <si>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</si>
  <si>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</si>
  <si>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</si>
  <si>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</si>
  <si>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</si>
  <si>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</si>
  <si>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</si>
  <si>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</si>
  <si>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</si>
  <si>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</si>
  <si>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</si>
  <si>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</si>
  <si>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</si>
  <si>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</si>
  <si>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</si>
  <si>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</si>
  <si>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</si>
  <si>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</si>
  <si>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</si>
  <si>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</si>
  <si>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</si>
  <si>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</si>
  <si>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</si>
  <si>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</si>
  <si>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</si>
  <si>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</si>
  <si>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</si>
  <si>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</si>
  <si>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</si>
  <si>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</si>
  <si>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</si>
  <si>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</si>
  <si>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</si>
  <si>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</si>
  <si>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</si>
  <si>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</si>
  <si>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</si>
  <si>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</si>
  <si>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</si>
  <si>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</si>
  <si>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</si>
  <si>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</si>
  <si>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</si>
  <si>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</si>
  <si>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</si>
  <si>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</si>
  <si>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</si>
  <si>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</si>
  <si>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</si>
  <si>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</si>
  <si>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</si>
  <si>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</si>
  <si>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</si>
  <si>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</si>
  <si>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</si>
  <si>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</si>
  <si>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</si>
  <si>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</si>
  <si>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</si>
  <si>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</si>
  <si>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</si>
  <si>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</si>
  <si>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</si>
  <si>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</si>
  <si>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</si>
  <si>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</si>
  <si>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</si>
  <si>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</si>
  <si>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</si>
  <si>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</si>
  <si>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</si>
  <si>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</si>
  <si>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</si>
  <si>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</si>
  <si>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</si>
  <si>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</si>
  <si>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</si>
  <si>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</si>
  <si>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</si>
  <si>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</si>
  <si>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</si>
  <si>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</si>
  <si>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</si>
  <si>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</si>
  <si>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</si>
  <si>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</si>
  <si>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</si>
  <si>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</si>
  <si>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</si>
  <si>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</si>
  <si>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</si>
  <si>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</si>
  <si>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</si>
  <si>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</si>
  <si>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</si>
  <si>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</si>
  <si>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</si>
  <si>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</si>
  <si>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</si>
  <si>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</si>
  <si>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</si>
  <si>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</si>
  <si>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</si>
  <si>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</si>
  <si>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</si>
  <si>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</si>
  <si>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</si>
  <si>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</si>
  <si>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</si>
  <si>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</si>
  <si>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</si>
  <si>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</si>
  <si>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</si>
  <si>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</si>
  <si>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</si>
  <si>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</si>
  <si>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</si>
  <si>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</si>
  <si>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</si>
  <si>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</si>
  <si>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</si>
  <si>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</si>
  <si>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</si>
  <si>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</si>
  <si>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</si>
  <si>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</si>
  <si>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</si>
  <si>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</si>
  <si>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</si>
  <si>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</si>
  <si>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</si>
  <si>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</si>
  <si>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</si>
  <si>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</si>
  <si>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</si>
  <si>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</si>
  <si>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</si>
  <si>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</si>
  <si>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</si>
  <si>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</si>
  <si>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</si>
  <si>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</si>
  <si>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</si>
  <si>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</si>
  <si>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</si>
  <si>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</si>
  <si>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</si>
  <si>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</si>
  <si>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</si>
  <si>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</si>
  <si>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</si>
  <si>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</si>
  <si>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</si>
  <si>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</si>
  <si>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</si>
  <si>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</si>
  <si>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</si>
  <si>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</si>
  <si>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</si>
  <si>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</si>
  <si>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</si>
  <si>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</si>
  <si>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</si>
  <si>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</si>
  <si>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</si>
  <si>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</si>
  <si>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</si>
  <si>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</si>
  <si>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</si>
  <si>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</si>
  <si>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</si>
  <si>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</si>
  <si>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</si>
  <si>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</si>
  <si>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</si>
  <si>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</si>
  <si>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</si>
  <si>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</si>
  <si>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</si>
  <si>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</si>
  <si>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</si>
  <si>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</si>
  <si>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</si>
  <si>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</si>
  <si>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</si>
  <si>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</si>
  <si>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</si>
  <si>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</si>
  <si>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</si>
  <si>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</si>
  <si>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</si>
  <si>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</si>
  <si>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</si>
  <si>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</si>
  <si>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</si>
  <si>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</si>
  <si>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</si>
  <si>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</si>
  <si>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</si>
  <si>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</si>
  <si>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</si>
  <si>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</si>
  <si>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</si>
  <si>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</si>
  <si>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</si>
  <si>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</si>
  <si>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</si>
  <si>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</si>
  <si>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</si>
  <si>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</si>
  <si>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</si>
  <si>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</si>
  <si>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</si>
  <si>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</si>
  <si>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</si>
  <si>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</si>
  <si>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</si>
  <si>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</si>
  <si>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</si>
  <si>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</si>
  <si>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</si>
  <si>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</si>
  <si>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</si>
  <si>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</si>
  <si>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</si>
  <si>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</si>
  <si>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</si>
  <si>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</si>
  <si>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</si>
  <si>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</si>
  <si>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</si>
  <si>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</si>
  <si>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</si>
  <si>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</si>
  <si>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</si>
  <si>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</si>
  <si>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</si>
  <si>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</si>
  <si>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</si>
  <si>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</si>
  <si>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</si>
  <si>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</si>
  <si>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</si>
  <si>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</si>
  <si>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</si>
  <si>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</si>
  <si>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</si>
  <si>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</si>
  <si>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</si>
  <si>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</si>
  <si>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</si>
  <si>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</si>
  <si>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</si>
  <si>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</si>
  <si>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</si>
  <si>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</si>
  <si>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</si>
  <si>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</si>
  <si>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</si>
  <si>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</si>
  <si>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</si>
  <si>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</si>
  <si>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</si>
  <si>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</si>
  <si>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</si>
  <si>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</si>
  <si>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</si>
  <si>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</si>
  <si>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</si>
  <si>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</si>
  <si>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</si>
  <si>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</si>
  <si>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</si>
  <si>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</si>
  <si>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</si>
  <si>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</si>
  <si>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</si>
  <si>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</si>
  <si>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</si>
  <si>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</si>
  <si>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</si>
  <si>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</si>
  <si>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</si>
  <si>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</si>
  <si>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</si>
  <si>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</si>
  <si>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</si>
  <si>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</si>
  <si>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</si>
  <si>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</si>
  <si>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</si>
  <si>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</si>
  <si>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</si>
  <si>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</si>
  <si>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</si>
  <si>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</si>
  <si>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</si>
  <si>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</si>
  <si>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</si>
  <si>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</si>
  <si>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</si>
  <si>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</si>
  <si>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</si>
  <si>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</si>
  <si>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</si>
  <si>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</si>
  <si>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</si>
  <si>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</si>
  <si>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</si>
  <si>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</si>
  <si>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</si>
  <si>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</si>
  <si>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</si>
  <si>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</si>
  <si>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</si>
  <si>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</si>
  <si>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</si>
  <si>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</si>
  <si>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</si>
  <si>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</si>
  <si>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</si>
  <si>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</si>
  <si>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</si>
  <si>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</si>
  <si>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</si>
  <si>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</si>
  <si>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</si>
  <si>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</si>
  <si>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</si>
  <si>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</si>
  <si>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</si>
  <si>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</si>
  <si>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</si>
  <si>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</si>
  <si>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</si>
  <si>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</si>
  <si>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</si>
  <si>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</si>
  <si>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</si>
  <si>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</si>
  <si>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</si>
  <si>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</si>
  <si>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</si>
  <si>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</si>
  <si>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</si>
  <si>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</si>
  <si>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</si>
  <si>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</si>
  <si>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</si>
  <si>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</si>
  <si>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</si>
  <si>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</si>
  <si>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</si>
  <si>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</si>
  <si>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</si>
  <si>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</si>
  <si>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</si>
  <si>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</si>
  <si>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</si>
  <si>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</si>
  <si>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</si>
  <si>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</si>
  <si>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</si>
  <si>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</si>
  <si>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</si>
  <si>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</si>
  <si>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</si>
  <si>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</si>
  <si>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</si>
  <si>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</si>
  <si>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</si>
  <si>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</si>
  <si>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</si>
  <si>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</si>
  <si>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</si>
  <si>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</si>
  <si>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</si>
  <si>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</si>
  <si>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</si>
  <si>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</si>
  <si>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</si>
  <si>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</si>
  <si>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</si>
  <si>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</si>
  <si>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</si>
  <si>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</si>
  <si>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</si>
  <si>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</si>
  <si>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</si>
  <si>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</si>
  <si>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</si>
  <si>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</si>
  <si>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</si>
  <si>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</si>
  <si>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</si>
  <si>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</si>
  <si>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</si>
  <si>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</si>
  <si>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</si>
  <si>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</si>
  <si>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</si>
  <si>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</si>
  <si>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</si>
  <si>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</si>
  <si>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</si>
  <si>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</si>
  <si>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</si>
  <si>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</si>
  <si>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</si>
  <si>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</si>
  <si>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</si>
  <si>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</si>
  <si>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</si>
  <si>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</si>
  <si>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</si>
  <si>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</si>
  <si>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</si>
  <si>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</si>
  <si>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</si>
  <si>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</si>
  <si>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</si>
  <si>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</si>
  <si>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</si>
  <si>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</si>
  <si>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</si>
  <si>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</si>
  <si>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</si>
  <si>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</si>
  <si>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</si>
  <si>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</si>
  <si>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</si>
  <si>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</si>
  <si>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</si>
  <si>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</si>
  <si>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</si>
  <si>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</si>
  <si>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</si>
  <si>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</si>
  <si>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</si>
  <si>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</si>
  <si>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</si>
  <si>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</si>
  <si>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</si>
  <si>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</si>
  <si>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</si>
  <si>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</si>
  <si>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</si>
  <si>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</si>
  <si>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</si>
  <si>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</si>
  <si>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</si>
  <si>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</si>
  <si>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</si>
  <si>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</si>
  <si>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</si>
  <si>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</si>
  <si>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</si>
  <si>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</si>
  <si>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</si>
  <si>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</si>
  <si>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</si>
  <si>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</si>
  <si>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</si>
  <si>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</si>
  <si>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</si>
  <si>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</si>
  <si>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</si>
  <si>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</si>
  <si>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</si>
  <si>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</si>
  <si>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</si>
  <si>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</si>
  <si>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</si>
  <si>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</si>
  <si>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</si>
  <si>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</si>
  <si>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</si>
  <si>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</si>
  <si>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</si>
  <si>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</si>
  <si>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</si>
  <si>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</si>
  <si>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</si>
  <si>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</si>
  <si>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</si>
  <si>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</si>
  <si>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</si>
  <si>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</si>
  <si>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</si>
  <si>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</si>
  <si>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</si>
  <si>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</si>
  <si>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</si>
  <si>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</si>
  <si>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</si>
  <si>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</si>
  <si>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</si>
  <si>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</si>
  <si>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</si>
  <si>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</si>
  <si>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</si>
  <si>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</si>
  <si>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</si>
  <si>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</si>
  <si>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</si>
  <si>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</si>
  <si>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</si>
  <si>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</si>
  <si>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</si>
  <si>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</si>
  <si>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</si>
  <si>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</si>
  <si>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</si>
  <si>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</si>
  <si>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</si>
  <si>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</si>
  <si>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</si>
  <si>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</si>
  <si>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</si>
  <si>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</si>
  <si>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</si>
  <si>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</si>
  <si>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</si>
  <si>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</si>
  <si>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</si>
  <si>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</si>
  <si>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</si>
  <si>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</si>
  <si>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</si>
  <si>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</si>
  <si>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</si>
  <si>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</si>
  <si>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</si>
  <si>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</si>
  <si>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</si>
  <si>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</si>
  <si>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</si>
  <si>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</si>
  <si>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</si>
  <si>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</si>
  <si>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</si>
  <si>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</si>
  <si>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</si>
  <si>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</si>
  <si>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</si>
  <si>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</si>
  <si>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</si>
  <si>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</si>
  <si>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</si>
  <si>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</si>
  <si>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</si>
  <si>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</si>
  <si>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</si>
  <si>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</si>
  <si>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</si>
  <si>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</si>
  <si>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</si>
  <si>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</si>
  <si>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</si>
  <si>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</si>
  <si>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</si>
  <si>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</si>
  <si>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</si>
  <si>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</si>
  <si>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</si>
  <si>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</si>
  <si>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</si>
  <si>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</si>
  <si>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</si>
  <si>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</si>
  <si>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</si>
  <si>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</si>
  <si>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</si>
  <si>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</si>
  <si>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</si>
  <si>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</si>
  <si>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</si>
  <si>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</si>
  <si>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</si>
  <si>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</si>
  <si>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</si>
  <si>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</si>
  <si>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</si>
  <si>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</si>
  <si>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</si>
  <si>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</si>
  <si>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</si>
  <si>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</si>
  <si>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</si>
  <si>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</si>
  <si>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</si>
  <si>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</si>
  <si>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</si>
  <si>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</si>
  <si>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</si>
  <si>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</si>
  <si>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</si>
  <si>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</si>
  <si>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</si>
  <si>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</si>
  <si>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</si>
  <si>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</si>
  <si>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</si>
  <si>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</si>
  <si>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</si>
  <si>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</si>
  <si>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</si>
  <si>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</si>
  <si>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</si>
  <si>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</si>
  <si>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</si>
  <si>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</si>
  <si>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</si>
  <si>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</si>
  <si>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</si>
  <si>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</si>
  <si>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</si>
  <si>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</si>
  <si>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</si>
  <si>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</si>
  <si>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</si>
  <si>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</si>
  <si>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</si>
  <si>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</si>
  <si>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</si>
  <si>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</si>
  <si>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</si>
  <si>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</si>
  <si>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</si>
  <si>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</si>
  <si>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</si>
  <si>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</si>
  <si>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</si>
  <si>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</si>
  <si>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</si>
  <si>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</si>
  <si>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</si>
  <si>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</si>
  <si>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</si>
  <si>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</si>
  <si>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</si>
  <si>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</si>
  <si>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</si>
  <si>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</si>
  <si>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</si>
  <si>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</si>
  <si>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</si>
  <si>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</si>
  <si>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</si>
  <si>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</si>
  <si>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</si>
  <si>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</si>
  <si>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</si>
  <si>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</si>
  <si>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</si>
  <si>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</si>
  <si>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</si>
  <si>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</si>
  <si>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</si>
  <si>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</si>
  <si>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</si>
  <si>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</si>
  <si>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</si>
  <si>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</si>
  <si>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</si>
  <si>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</si>
  <si>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</si>
  <si>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</si>
  <si>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</si>
  <si>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</si>
  <si>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</si>
  <si>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</si>
  <si>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</si>
  <si>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</si>
  <si>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</si>
  <si>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</si>
  <si>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</si>
  <si>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</si>
  <si>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</si>
  <si>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</si>
  <si>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</si>
  <si>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</si>
  <si>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</si>
  <si>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</si>
  <si>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</si>
  <si>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</si>
  <si>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</si>
  <si>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</si>
  <si>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</si>
  <si>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</si>
  <si>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</si>
  <si>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</si>
  <si>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</si>
  <si>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</si>
  <si>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</si>
  <si>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</si>
  <si>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</si>
  <si>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</si>
  <si>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</si>
  <si>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</si>
  <si>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</si>
  <si>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</si>
  <si>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</si>
  <si>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</si>
  <si>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</si>
  <si>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</si>
  <si>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</si>
  <si>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</si>
  <si>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</si>
  <si>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</si>
  <si>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</si>
  <si>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</si>
  <si>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</si>
  <si>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</si>
  <si>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</si>
  <si>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</si>
  <si>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</si>
  <si>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</si>
  <si>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</si>
  <si>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</si>
  <si>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</si>
  <si>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</si>
  <si>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</si>
  <si>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</si>
  <si>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</si>
  <si>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</si>
  <si>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</si>
  <si>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</si>
  <si>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</si>
  <si>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</si>
  <si>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</si>
  <si>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</si>
  <si>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</si>
  <si>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</si>
  <si>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</si>
  <si>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</si>
  <si>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</si>
  <si>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</si>
  <si>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</si>
  <si>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</si>
  <si>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</si>
  <si>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</si>
  <si>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</si>
  <si>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</si>
  <si>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</si>
  <si>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</si>
  <si>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</si>
  <si>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</si>
  <si>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</si>
  <si>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</si>
  <si>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</si>
  <si>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</si>
  <si>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</si>
  <si>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</si>
  <si>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</si>
  <si>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</si>
  <si>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</si>
  <si>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</si>
  <si>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</si>
  <si>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</si>
  <si>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</si>
  <si>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</si>
  <si>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</si>
  <si>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</si>
  <si>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</si>
  <si>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</si>
  <si>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</si>
  <si>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</si>
  <si>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</si>
  <si>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</si>
  <si>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</si>
  <si>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</si>
  <si>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</si>
  <si>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</si>
  <si>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</si>
  <si>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</si>
  <si>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</si>
  <si>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</si>
  <si>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</si>
  <si>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</si>
  <si>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</si>
  <si>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</si>
  <si>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</si>
  <si>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</si>
  <si>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</si>
  <si>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</si>
  <si>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</si>
  <si>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</si>
  <si>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</si>
  <si>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</si>
  <si>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</si>
  <si>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</si>
  <si>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</si>
  <si>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</si>
  <si>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</si>
  <si>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</si>
  <si>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</si>
  <si>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</si>
  <si>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</si>
  <si>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</si>
  <si>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</si>
  <si>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</si>
  <si>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</si>
  <si>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</si>
  <si>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</si>
  <si>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</si>
  <si>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</si>
  <si>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</si>
  <si>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</si>
  <si>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</si>
  <si>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</si>
  <si>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</si>
  <si>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</si>
  <si>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</si>
  <si>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</si>
  <si>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</si>
  <si>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</si>
  <si>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</si>
  <si>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</si>
  <si>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</si>
  <si>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</si>
  <si>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</si>
  <si>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</si>
  <si>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</si>
  <si>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</si>
  <si>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</si>
  <si>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</si>
  <si>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</si>
  <si>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</si>
  <si>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</si>
  <si>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</si>
  <si>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</si>
  <si>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</si>
  <si>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</si>
  <si>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</si>
  <si>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</si>
  <si>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</si>
  <si>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</si>
  <si>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</si>
  <si>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</si>
  <si>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</si>
  <si>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</si>
  <si>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</si>
  <si>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</si>
  <si>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</si>
  <si>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</si>
  <si>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</si>
  <si>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</si>
  <si>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</si>
  <si>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</si>
  <si>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</si>
  <si>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</si>
  <si>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</si>
  <si>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</si>
  <si>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</si>
  <si>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</si>
  <si>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</si>
  <si>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</si>
  <si>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</si>
  <si>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</si>
  <si>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</si>
  <si>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</si>
  <si>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</si>
  <si>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</si>
  <si>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</si>
  <si>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</si>
  <si>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</si>
  <si>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</si>
  <si>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</si>
  <si>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</si>
  <si>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</si>
  <si>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</si>
  <si>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</si>
  <si>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</si>
  <si>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</si>
  <si>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</si>
  <si>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</si>
  <si>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</si>
  <si>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</si>
  <si>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</si>
  <si>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</si>
  <si>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</si>
  <si>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</si>
  <si>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</si>
  <si>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</si>
  <si>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</si>
  <si>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</si>
  <si>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</si>
  <si>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</si>
  <si>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</si>
  <si>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</si>
  <si>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</si>
  <si>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</si>
  <si>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</si>
  <si>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</si>
  <si>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</si>
  <si>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</si>
  <si>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</si>
  <si>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</si>
  <si>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</si>
  <si>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</si>
  <si>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</si>
  <si>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</si>
  <si>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</si>
  <si>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</si>
  <si>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</si>
  <si>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</si>
  <si>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</si>
  <si>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</si>
  <si>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</si>
  <si>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</si>
  <si>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</si>
  <si>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</si>
  <si>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</si>
  <si>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</si>
  <si>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</si>
  <si>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</si>
  <si>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</si>
  <si>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</si>
  <si>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</si>
  <si>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</si>
  <si>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</si>
  <si>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</si>
  <si>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</si>
  <si>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</si>
  <si>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</si>
  <si>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</si>
  <si>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</si>
  <si>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</si>
  <si>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</si>
  <si>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</si>
  <si>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</si>
  <si>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</si>
  <si>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</si>
  <si>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</si>
  <si>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</si>
  <si>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</si>
  <si>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</si>
  <si>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</si>
  <si>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</si>
  <si>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</si>
  <si>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</si>
  <si>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</si>
  <si>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</si>
  <si>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</si>
  <si>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</si>
  <si>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</si>
  <si>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</si>
  <si>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</si>
  <si>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</si>
  <si>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</si>
  <si>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</si>
  <si>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</si>
  <si>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</si>
  <si>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</si>
  <si>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</si>
  <si>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</si>
  <si>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</si>
  <si>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</si>
  <si>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</si>
  <si>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</si>
  <si>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</si>
  <si>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</si>
  <si>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</si>
  <si>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</si>
  <si>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</si>
  <si>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</si>
  <si>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</si>
  <si>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</si>
  <si>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</si>
  <si>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</si>
  <si>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</si>
  <si>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</si>
  <si>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</si>
  <si>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</si>
  <si>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</si>
  <si>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</si>
  <si>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</si>
  <si>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</si>
  <si>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</si>
  <si>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</si>
  <si>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</si>
  <si>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</si>
  <si>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</si>
  <si>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</si>
  <si>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</si>
  <si>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</si>
  <si>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</si>
  <si>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</si>
  <si>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</si>
  <si>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</si>
  <si>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</si>
  <si>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</si>
  <si>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</si>
  <si>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</si>
  <si>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</si>
  <si>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</si>
  <si>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</si>
  <si>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</si>
  <si>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</si>
  <si>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</si>
  <si>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</si>
  <si>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</si>
  <si>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</si>
  <si>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</si>
  <si>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</si>
  <si>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</si>
  <si>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</si>
  <si>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</si>
  <si>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</si>
  <si>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</si>
  <si>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</si>
  <si>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</si>
  <si>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</si>
  <si>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</si>
  <si>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</si>
  <si>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</si>
  <si>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</si>
  <si>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</si>
  <si>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</si>
  <si>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</si>
  <si>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</si>
  <si>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</si>
  <si>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</si>
  <si>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</si>
  <si>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</si>
  <si>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</si>
  <si>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</si>
  <si>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</si>
  <si>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</si>
  <si>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</si>
  <si>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</si>
  <si>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</si>
  <si>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</si>
  <si>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</si>
  <si>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</si>
  <si>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</si>
  <si>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</si>
  <si>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</si>
  <si>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</si>
  <si>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</si>
  <si>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</si>
  <si>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</si>
  <si>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</si>
  <si>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</si>
  <si>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</si>
  <si>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</si>
  <si>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</si>
  <si>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</si>
  <si>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</si>
  <si>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</si>
  <si>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</si>
  <si>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</si>
  <si>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</si>
  <si>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</si>
  <si>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</si>
  <si>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</si>
  <si>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</si>
  <si>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</si>
  <si>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</si>
  <si>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</si>
  <si>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</si>
  <si>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</si>
  <si>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</si>
  <si>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</si>
  <si>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</si>
  <si>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</si>
  <si>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</si>
  <si>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</si>
  <si>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</si>
  <si>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</si>
  <si>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</si>
  <si>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</si>
  <si>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</si>
  <si>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</si>
  <si>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</si>
  <si>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</si>
  <si>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</si>
  <si>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</si>
  <si>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</si>
  <si>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</si>
  <si>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</si>
  <si>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</si>
  <si>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</si>
  <si>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</si>
  <si>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</si>
  <si>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</si>
  <si>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</si>
  <si>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</si>
  <si>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</si>
  <si>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</si>
  <si>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</si>
  <si>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</si>
  <si>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</si>
  <si>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</si>
  <si>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</si>
  <si>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</si>
  <si>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</si>
  <si>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</si>
  <si>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</si>
  <si>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</si>
  <si>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</si>
  <si>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</si>
  <si>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</si>
  <si>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</si>
  <si>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</si>
  <si>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</si>
  <si>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</si>
  <si>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</si>
  <si>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</si>
  <si>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</si>
  <si>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</si>
  <si>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</si>
  <si>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</si>
  <si>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</si>
  <si>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</si>
  <si>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</si>
  <si>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</si>
  <si>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</si>
  <si>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</si>
  <si>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</si>
  <si>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</si>
  <si>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</si>
  <si>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</si>
  <si>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</si>
  <si>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</si>
  <si>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</si>
  <si>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</si>
  <si>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</si>
  <si>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</si>
  <si>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</si>
  <si>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</si>
  <si>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</si>
  <si>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</si>
  <si>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</si>
  <si>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</si>
  <si>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</si>
  <si>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</si>
  <si>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</si>
  <si>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</si>
  <si>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</si>
  <si>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</si>
  <si>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</si>
  <si>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</si>
  <si>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</si>
  <si>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</si>
  <si>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</si>
  <si>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</si>
  <si>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</si>
  <si>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</si>
  <si>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</si>
  <si>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</si>
  <si>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</si>
  <si>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</si>
  <si>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</si>
  <si>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</si>
  <si>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</si>
  <si>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</si>
  <si>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</si>
  <si>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</si>
  <si>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</si>
  <si>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</si>
  <si>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</si>
  <si>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</si>
  <si>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</si>
  <si>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</si>
  <si>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</si>
  <si>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</si>
  <si>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</si>
  <si>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</si>
  <si>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</si>
  <si>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</si>
  <si>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</si>
  <si>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</si>
  <si>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</si>
  <si>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</si>
  <si>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</si>
  <si>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</si>
  <si>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</si>
  <si>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</si>
  <si>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</si>
  <si>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</si>
  <si>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</si>
  <si>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</si>
  <si>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</si>
  <si>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</si>
  <si>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</si>
  <si>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</si>
  <si>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</si>
  <si>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</si>
  <si>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</si>
  <si>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</si>
  <si>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</si>
  <si>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</si>
  <si>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</si>
  <si>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</si>
  <si>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</si>
  <si>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</si>
  <si>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</si>
  <si>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</si>
  <si>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</si>
  <si>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</si>
  <si>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</si>
  <si>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</si>
  <si>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</si>
  <si>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</si>
  <si>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</si>
  <si>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</si>
  <si>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</si>
  <si>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</si>
  <si>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</si>
  <si>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</si>
  <si>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</si>
  <si>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</si>
  <si>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</si>
  <si>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</si>
  <si>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</si>
  <si>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</si>
  <si>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</si>
  <si>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</si>
  <si>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</si>
  <si>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</si>
  <si>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</si>
  <si>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</si>
  <si>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</si>
  <si>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</si>
  <si>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</si>
  <si>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</si>
  <si>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</si>
  <si>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</si>
  <si>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</si>
  <si>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</si>
  <si>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</si>
  <si>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</si>
  <si>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</si>
  <si>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</si>
  <si>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</si>
  <si>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</si>
  <si>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</si>
  <si>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</si>
  <si>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</si>
  <si>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</si>
  <si>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</si>
  <si>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</si>
  <si>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</si>
  <si>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</si>
  <si>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</si>
  <si>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</si>
  <si>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</si>
  <si>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</si>
  <si>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</si>
  <si>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</si>
  <si>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</si>
  <si>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</si>
  <si>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</si>
  <si>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</si>
  <si>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</si>
  <si>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</si>
  <si>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</si>
  <si>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</si>
  <si>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</si>
  <si>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</si>
  <si>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</si>
  <si>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</si>
  <si>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</si>
  <si>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</si>
  <si>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</si>
  <si>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</si>
  <si>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</si>
  <si>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</si>
  <si>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</si>
  <si>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</si>
  <si>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</si>
  <si>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</si>
  <si>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</si>
  <si>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</si>
  <si>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</si>
  <si>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</si>
  <si>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</si>
  <si>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</si>
  <si>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</si>
  <si>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</si>
  <si>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</si>
  <si>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</si>
  <si>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</si>
  <si>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</si>
  <si>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</si>
  <si>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</si>
  <si>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</si>
  <si>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</si>
  <si>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</si>
  <si>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</si>
  <si>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</si>
  <si>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</si>
  <si>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</si>
  <si>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</si>
  <si>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</si>
  <si>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</si>
  <si>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</si>
  <si>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</si>
  <si>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</si>
  <si>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</si>
  <si>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</si>
  <si>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</si>
  <si>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</si>
  <si>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</si>
  <si>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</si>
  <si>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</si>
  <si>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</si>
  <si>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</si>
  <si>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</si>
  <si>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</si>
  <si>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</si>
  <si>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</si>
  <si>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</si>
  <si>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</si>
  <si>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</si>
  <si>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</si>
  <si>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</si>
  <si>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</si>
  <si>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</si>
  <si>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</si>
  <si>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</si>
  <si>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</si>
  <si>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</si>
  <si>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</si>
  <si>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</si>
  <si>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</si>
  <si>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</si>
  <si>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</si>
  <si>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</si>
  <si>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</si>
  <si>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</si>
  <si>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</si>
  <si>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</si>
  <si>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</si>
  <si>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</si>
  <si>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</si>
  <si>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</si>
  <si>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</si>
  <si>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</si>
  <si>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</si>
  <si>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</si>
  <si>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</si>
  <si>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</si>
  <si>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</si>
  <si>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</si>
  <si>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</si>
  <si>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</si>
  <si>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</si>
  <si>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</si>
  <si>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</si>
  <si>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</si>
  <si>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</si>
  <si>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</si>
  <si>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</si>
  <si>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</si>
  <si>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</si>
  <si>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</si>
  <si>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</si>
  <si>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</si>
  <si>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</si>
  <si>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</si>
  <si>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</si>
  <si>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</si>
  <si>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</si>
  <si>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</si>
  <si>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</si>
  <si>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</si>
  <si>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</si>
  <si>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</si>
  <si>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</si>
  <si>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</si>
  <si>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</si>
  <si>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</si>
  <si>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</si>
  <si>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</si>
  <si>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</si>
  <si>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</si>
  <si>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</si>
  <si>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</si>
  <si>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</si>
  <si>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</si>
  <si>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</si>
  <si>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</si>
  <si>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</si>
  <si>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</si>
  <si>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</si>
  <si>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</si>
  <si>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</si>
  <si>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</si>
  <si>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</si>
  <si>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</si>
  <si>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</si>
  <si>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</si>
  <si>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</si>
  <si>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</si>
  <si>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</si>
  <si>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</si>
  <si>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</si>
  <si>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</si>
  <si>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</si>
  <si>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</si>
  <si>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</si>
  <si>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</si>
  <si>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</si>
  <si>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</si>
  <si>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</si>
  <si>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</si>
  <si>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</si>
  <si>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</si>
  <si>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</si>
  <si>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</si>
  <si>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</si>
  <si>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</si>
  <si>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</si>
  <si>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</si>
  <si>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</si>
  <si>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</si>
  <si>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</si>
  <si>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</si>
  <si>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</si>
  <si>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</si>
  <si>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</si>
  <si>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</si>
  <si>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</si>
  <si>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</si>
  <si>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</si>
  <si>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</si>
  <si>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</si>
  <si>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</si>
  <si>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</si>
  <si>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</si>
  <si>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</si>
  <si>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</si>
  <si>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</si>
  <si>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</si>
  <si>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</si>
  <si>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</si>
  <si>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</si>
  <si>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</si>
  <si>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</si>
  <si>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</si>
  <si>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</si>
  <si>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</si>
  <si>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</si>
  <si>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</si>
  <si>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</si>
  <si>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</si>
  <si>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</si>
  <si>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</si>
  <si>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</si>
  <si>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</si>
  <si>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</si>
  <si>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</si>
  <si>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</si>
  <si>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</si>
  <si>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</si>
  <si>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</si>
  <si>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</si>
  <si>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</si>
  <si>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</si>
  <si>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</si>
  <si>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</si>
  <si>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</si>
  <si>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</si>
  <si>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</si>
  <si>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</si>
  <si>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</si>
  <si>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</si>
  <si>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</si>
  <si>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</si>
  <si>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</si>
  <si>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</si>
  <si>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</si>
  <si>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</si>
  <si>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</si>
  <si>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</si>
  <si>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</si>
  <si>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</si>
  <si>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</si>
  <si>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</si>
  <si>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</si>
  <si>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</si>
  <si>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</si>
  <si>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</si>
  <si>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</si>
  <si>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</si>
  <si>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</si>
  <si>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</si>
  <si>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</si>
  <si>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</si>
  <si>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</si>
  <si>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</si>
  <si>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</si>
  <si>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</si>
  <si>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</si>
  <si>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</si>
  <si>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</si>
  <si>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</si>
  <si>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</si>
  <si>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</si>
  <si>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</si>
  <si>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</si>
  <si>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</si>
  <si>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</si>
  <si>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</si>
  <si>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</si>
  <si>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</si>
  <si>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</si>
  <si>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</si>
  <si>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</si>
  <si>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</si>
  <si>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</si>
  <si>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</si>
  <si>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</si>
  <si>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</si>
  <si>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</si>
  <si>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</si>
  <si>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</si>
  <si>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</si>
  <si>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</si>
  <si>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</si>
  <si>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</si>
  <si>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</si>
  <si>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</si>
  <si>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</si>
  <si>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</si>
  <si>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</si>
  <si>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</si>
  <si>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</si>
  <si>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</si>
  <si>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</si>
  <si>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</si>
  <si>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</si>
  <si>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</si>
  <si>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</si>
  <si>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</si>
  <si>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</si>
  <si>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</si>
  <si>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</si>
  <si>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</si>
  <si>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</si>
  <si>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</si>
  <si>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</si>
  <si>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</si>
  <si>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</si>
  <si>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</si>
  <si>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</si>
  <si>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</si>
  <si>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</si>
  <si>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</si>
  <si>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</si>
  <si>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</si>
  <si>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</si>
  <si>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</si>
  <si>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</si>
  <si>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</si>
  <si>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</si>
  <si>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</si>
  <si>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</si>
  <si>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</si>
  <si>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</si>
  <si>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</si>
  <si>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</si>
  <si>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</si>
  <si>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</si>
  <si>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</si>
  <si>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</si>
  <si>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</si>
  <si>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</si>
  <si>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</si>
  <si>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</si>
  <si>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</si>
  <si>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</si>
  <si>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</si>
  <si>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</si>
  <si>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</si>
  <si>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</si>
  <si>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</si>
  <si>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</si>
  <si>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</si>
  <si>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</si>
  <si>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</si>
  <si>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</si>
  <si>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</si>
  <si>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</si>
  <si>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</si>
  <si>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</si>
  <si>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</si>
  <si>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</si>
  <si>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</si>
  <si>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</si>
  <si>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</si>
  <si>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</si>
  <si>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</si>
  <si>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</si>
  <si>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</si>
  <si>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</si>
  <si>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</si>
  <si>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</si>
  <si>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</si>
  <si>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</si>
  <si>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</si>
  <si>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</si>
  <si>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</si>
  <si>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</si>
  <si>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</si>
  <si>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</si>
  <si>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</si>
  <si>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</si>
  <si>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</si>
  <si>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</si>
  <si>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</si>
  <si>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</si>
  <si>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</si>
  <si>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</si>
  <si>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</si>
  <si>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</si>
  <si>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</si>
  <si>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</si>
  <si>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</si>
  <si>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</si>
  <si>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</si>
  <si>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</si>
  <si>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</si>
  <si>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</si>
  <si>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</si>
  <si>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</si>
  <si>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</si>
  <si>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</si>
  <si>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</si>
  <si>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</si>
  <si>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</si>
  <si>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</si>
  <si>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</si>
  <si>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</si>
  <si>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</si>
  <si>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</si>
  <si>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</si>
  <si>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</si>
  <si>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</si>
  <si>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</si>
  <si>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</si>
  <si>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</si>
  <si>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</si>
  <si>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</si>
  <si>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</si>
  <si>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</si>
  <si>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</si>
  <si>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</si>
  <si>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</si>
  <si>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</si>
  <si>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</si>
  <si>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</si>
  <si>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</si>
  <si>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</si>
  <si>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</si>
  <si>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</si>
  <si>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</si>
  <si>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</si>
  <si>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</si>
  <si>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</si>
  <si>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</si>
  <si>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</si>
  <si>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</si>
  <si>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</si>
  <si>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</si>
  <si>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</si>
  <si>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</si>
  <si>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</si>
  <si>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</si>
  <si>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</si>
  <si>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</si>
  <si>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</si>
  <si>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</si>
  <si>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</si>
  <si>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</si>
  <si>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</si>
  <si>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</si>
  <si>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</si>
  <si>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</si>
  <si>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</si>
  <si>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</si>
  <si>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</si>
  <si>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</si>
  <si>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</si>
  <si>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</si>
  <si>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</si>
  <si>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</si>
  <si>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</si>
  <si>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</si>
  <si>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</si>
  <si>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</si>
  <si>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</si>
  <si>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</si>
  <si>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</si>
  <si>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</si>
  <si>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</si>
  <si>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</si>
  <si>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</si>
  <si>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</si>
  <si>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</si>
  <si>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</si>
  <si>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</si>
  <si>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</si>
  <si>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</si>
  <si>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</si>
  <si>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</si>
  <si>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</si>
  <si>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</si>
  <si>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</si>
  <si>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</si>
  <si>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</si>
  <si>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</si>
  <si>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</si>
  <si>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</si>
  <si>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</si>
  <si>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</si>
  <si>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</si>
  <si>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</si>
  <si>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</si>
  <si>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</si>
  <si>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</si>
  <si>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</si>
  <si>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</si>
  <si>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</si>
  <si>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</si>
  <si>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</si>
  <si>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</si>
  <si>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</si>
  <si>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</si>
  <si>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</si>
  <si>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</si>
  <si>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</si>
  <si>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</si>
  <si>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</si>
  <si>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</si>
  <si>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</si>
  <si>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</si>
  <si>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</si>
  <si>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</si>
  <si>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</si>
  <si>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</si>
  <si>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</si>
  <si>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</si>
  <si>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</si>
  <si>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</si>
  <si>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</si>
  <si>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</si>
  <si>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</si>
  <si>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</si>
  <si>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</si>
  <si>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</si>
  <si>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</si>
  <si>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</si>
  <si>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</si>
  <si>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</si>
  <si>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</si>
  <si>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</si>
  <si>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</si>
  <si>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</si>
  <si>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</si>
  <si>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</si>
  <si>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</si>
  <si>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</si>
  <si>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</si>
  <si>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</si>
  <si>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</si>
  <si>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</si>
  <si>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</si>
  <si>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</si>
  <si>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</si>
  <si>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</si>
  <si>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</si>
  <si>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</si>
  <si>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</si>
  <si>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</si>
  <si>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</si>
  <si>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</si>
  <si>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</si>
  <si>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</si>
  <si>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</si>
  <si>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</si>
  <si>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</si>
  <si>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</si>
  <si>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</si>
  <si>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</si>
  <si>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</si>
  <si>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</si>
  <si>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</si>
  <si>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</si>
  <si>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</si>
  <si>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</si>
  <si>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</si>
  <si>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</si>
  <si>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</si>
  <si>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</si>
  <si>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</si>
  <si>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</si>
  <si>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</si>
  <si>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</si>
  <si>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</si>
  <si>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</si>
  <si>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</si>
  <si>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</si>
  <si>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</si>
  <si>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</si>
  <si>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</si>
  <si>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</si>
  <si>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</si>
  <si>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</si>
  <si>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</si>
  <si>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</si>
  <si>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</si>
  <si>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</si>
  <si>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</si>
  <si>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</si>
  <si>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</si>
  <si>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</si>
  <si>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</si>
  <si>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</si>
  <si>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</si>
  <si>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</si>
  <si>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</si>
  <si>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</si>
  <si>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</si>
  <si>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</si>
  <si>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</si>
  <si>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</si>
  <si>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</si>
  <si>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</si>
  <si>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</si>
  <si>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</si>
  <si>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</si>
  <si>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</si>
  <si>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</si>
  <si>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</si>
  <si>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</si>
  <si>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</si>
  <si>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</si>
  <si>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</si>
  <si>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</si>
  <si>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</si>
  <si>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</si>
  <si>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</si>
  <si>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</si>
  <si>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</si>
  <si>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</si>
  <si>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</si>
  <si>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</si>
  <si>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</si>
  <si>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</si>
  <si>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</si>
  <si>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</si>
  <si>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</si>
  <si>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</si>
  <si>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</si>
  <si>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</si>
  <si>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</si>
  <si>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</si>
  <si>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</si>
  <si>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</si>
  <si>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</si>
  <si>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</si>
  <si>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</si>
  <si>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</si>
  <si>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</si>
  <si>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</si>
  <si>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</si>
  <si>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</si>
  <si>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</si>
  <si>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</si>
  <si>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</si>
  <si>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</si>
  <si>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</si>
  <si>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</si>
  <si>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</si>
  <si>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</si>
  <si>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</si>
  <si>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</si>
  <si>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</si>
  <si>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</si>
  <si>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</si>
  <si>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</si>
  <si>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</si>
  <si>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</si>
  <si>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</si>
  <si>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</si>
  <si>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</si>
  <si>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</si>
  <si>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</si>
  <si>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</si>
  <si>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</si>
  <si>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</si>
  <si>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</si>
  <si>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</si>
  <si>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</si>
  <si>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</si>
  <si>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</si>
  <si>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</si>
  <si>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</si>
  <si>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</si>
  <si>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</si>
  <si>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</si>
  <si>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</si>
  <si>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</si>
  <si>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</si>
  <si>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</si>
  <si>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</si>
  <si>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</si>
  <si>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</si>
  <si>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</si>
  <si>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</si>
  <si>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</si>
  <si>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</si>
  <si>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</si>
  <si>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</si>
  <si>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</si>
  <si>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</si>
  <si>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</si>
  <si>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</si>
  <si>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</si>
  <si>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</si>
  <si>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</si>
  <si>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</si>
  <si>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</si>
  <si>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</si>
  <si>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</si>
  <si>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</si>
  <si>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</si>
  <si>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</si>
  <si>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</si>
  <si>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</si>
  <si>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</si>
  <si>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</si>
  <si>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</si>
  <si>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</si>
  <si>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</si>
  <si>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</si>
  <si>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</si>
  <si>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</si>
  <si>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</si>
  <si>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</si>
  <si>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</si>
  <si>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</si>
  <si>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</si>
  <si>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</si>
  <si>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</si>
  <si>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</si>
  <si>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</si>
  <si>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</si>
  <si>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</si>
  <si>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</si>
  <si>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</si>
  <si>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</si>
  <si>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</si>
  <si>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</si>
  <si>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</si>
  <si>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</si>
  <si>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</si>
  <si>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</si>
  <si>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</si>
  <si>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</si>
  <si>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</si>
  <si>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</si>
  <si>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</si>
  <si>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</si>
  <si>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</si>
  <si>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</si>
  <si>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</si>
  <si>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</si>
  <si>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</si>
  <si>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</si>
  <si>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</si>
  <si>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</si>
  <si>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</si>
  <si>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</si>
  <si>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</si>
  <si>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</si>
  <si>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</si>
  <si>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</si>
  <si>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</si>
  <si>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</si>
  <si>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</si>
  <si>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</si>
  <si>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</si>
  <si>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</si>
  <si>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</si>
  <si>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</si>
  <si>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</si>
  <si>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</si>
  <si>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</si>
  <si>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</si>
  <si>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</si>
  <si>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</si>
  <si>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</si>
  <si>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</si>
  <si>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</si>
  <si>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</si>
  <si>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</si>
  <si>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</si>
  <si>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</si>
  <si>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</si>
  <si>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</si>
  <si>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</si>
  <si>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</si>
  <si>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</si>
  <si>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</si>
  <si>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</si>
  <si>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</si>
  <si>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</si>
  <si>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</si>
  <si>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</si>
  <si>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</si>
  <si>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</si>
  <si>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</si>
  <si>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</si>
  <si>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</si>
  <si>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</si>
  <si>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</si>
  <si>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</si>
  <si>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</si>
  <si>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</si>
  <si>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</si>
  <si>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</si>
  <si>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</si>
  <si>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</si>
  <si>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</si>
  <si>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</si>
  <si>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</si>
  <si>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</si>
  <si>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</si>
  <si>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</si>
  <si>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</si>
  <si>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</si>
  <si>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</si>
  <si>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</si>
  <si>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</si>
  <si>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</si>
  <si>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</si>
  <si>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</si>
  <si>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</si>
  <si>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</si>
  <si>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</si>
  <si>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</si>
  <si>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</si>
  <si>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</si>
  <si>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</si>
  <si>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</si>
  <si>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</si>
  <si>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</si>
  <si>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</si>
  <si>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</si>
  <si>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</si>
  <si>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</si>
  <si>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</si>
  <si>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</si>
  <si>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</si>
  <si>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</si>
  <si>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</si>
  <si>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</si>
  <si>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</si>
  <si>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</si>
  <si>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</si>
  <si>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</si>
  <si>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</si>
  <si>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</si>
  <si>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</si>
  <si>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</si>
  <si>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</si>
  <si>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</si>
  <si>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</si>
  <si>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</si>
  <si>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</si>
  <si>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</si>
  <si>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</si>
  <si>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</si>
  <si>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</si>
  <si>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</si>
  <si>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</si>
  <si>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</si>
  <si>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</si>
  <si>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</si>
  <si>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</si>
  <si>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</si>
  <si>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</si>
  <si>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</si>
  <si>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</si>
  <si>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</si>
  <si>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</si>
  <si>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</si>
  <si>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</si>
  <si>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</si>
  <si>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</si>
  <si>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</si>
  <si>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</si>
  <si>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</si>
  <si>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</si>
  <si>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</si>
  <si>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</si>
  <si>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</si>
  <si>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</si>
  <si>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</si>
  <si>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</si>
  <si>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</si>
  <si>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</si>
  <si>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</si>
  <si>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</si>
  <si>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</si>
  <si>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</si>
  <si>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</si>
  <si>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</si>
  <si>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</si>
  <si>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</si>
  <si>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</si>
  <si>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</si>
  <si>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</si>
  <si>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</si>
  <si>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</si>
  <si>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</si>
  <si>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</si>
  <si>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</si>
  <si>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</si>
  <si>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</si>
  <si>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</si>
  <si>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</si>
  <si>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</si>
  <si>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</si>
  <si>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</si>
  <si>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</si>
  <si>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</si>
  <si>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</si>
  <si>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</si>
  <si>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</si>
  <si>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</si>
  <si>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</si>
  <si>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</si>
  <si>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</si>
  <si>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</si>
  <si>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</si>
  <si>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</si>
  <si>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</si>
  <si>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</si>
  <si>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</si>
  <si>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</si>
  <si>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</si>
  <si>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</si>
  <si>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</si>
  <si>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</si>
  <si>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</si>
  <si>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</si>
  <si>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</si>
  <si>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</si>
  <si>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</si>
  <si>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</si>
  <si>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</si>
  <si>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</si>
  <si>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</si>
  <si>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</si>
  <si>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</si>
  <si>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</si>
  <si>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</si>
  <si>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</si>
  <si>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</si>
  <si>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</si>
  <si>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</si>
  <si>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</si>
  <si>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</si>
  <si>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</si>
  <si>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</si>
  <si>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</si>
  <si>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</si>
  <si>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</si>
  <si>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</si>
  <si>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</si>
  <si>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</si>
  <si>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</si>
  <si>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</si>
  <si>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</si>
  <si>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</si>
  <si>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</si>
  <si>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</si>
  <si>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</si>
  <si>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</si>
  <si>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</si>
  <si>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</si>
  <si>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</si>
  <si>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</si>
  <si>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</si>
  <si>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</si>
  <si>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</si>
  <si>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</si>
  <si>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</si>
  <si>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</si>
  <si>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</si>
  <si>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</si>
  <si>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</si>
  <si>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</si>
  <si>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</si>
  <si>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</si>
  <si>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</si>
  <si>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</si>
  <si>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</si>
  <si>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</si>
  <si>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</si>
  <si>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</si>
  <si>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</si>
  <si>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</si>
  <si>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</si>
  <si>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</si>
  <si>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</si>
  <si>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</si>
  <si>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</si>
  <si>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</si>
  <si>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</si>
  <si>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</si>
  <si>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</si>
  <si>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</si>
  <si>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</si>
  <si>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</si>
  <si>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</si>
  <si>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</si>
  <si>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</si>
  <si>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</si>
  <si>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</si>
  <si>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</si>
  <si>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</si>
  <si>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</si>
  <si>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</si>
  <si>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</si>
  <si>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</si>
  <si>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</si>
  <si>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</si>
  <si>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</si>
  <si>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</si>
  <si>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</si>
  <si>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</si>
  <si>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</si>
  <si>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</si>
  <si>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</si>
  <si>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</si>
  <si>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</si>
  <si>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</si>
  <si>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</si>
  <si>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</si>
  <si>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</si>
  <si>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</si>
  <si>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</si>
  <si>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</si>
  <si>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</si>
  <si>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</si>
  <si>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</si>
  <si>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</si>
  <si>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</si>
  <si>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</si>
  <si>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</si>
  <si>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</si>
  <si>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</si>
  <si>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</si>
  <si>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</si>
  <si>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</si>
  <si>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</si>
  <si>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</si>
  <si>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</si>
  <si>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</si>
  <si>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</si>
  <si>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</si>
  <si>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</si>
  <si>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</si>
  <si>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</si>
  <si>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</si>
  <si>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</si>
  <si>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</si>
  <si>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</si>
  <si>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</si>
  <si>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</si>
  <si>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</si>
  <si>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</si>
  <si>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</si>
  <si>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</si>
  <si>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</si>
  <si>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</si>
  <si>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</si>
  <si>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</si>
  <si>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</si>
  <si>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</si>
  <si>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</si>
  <si>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</si>
  <si>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</si>
  <si>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</si>
  <si>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</si>
  <si>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</si>
  <si>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</si>
  <si>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</si>
  <si>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</si>
  <si>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</si>
  <si>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</si>
  <si>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</si>
  <si>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</si>
  <si>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</si>
  <si>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</si>
  <si>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</si>
  <si>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</si>
  <si>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</si>
  <si>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</si>
  <si>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</si>
  <si>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</si>
  <si>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</si>
  <si>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</si>
  <si>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</si>
  <si>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</si>
  <si>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</si>
  <si>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</si>
  <si>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</si>
  <si>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</si>
  <si>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</si>
  <si>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</si>
  <si>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</si>
  <si>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</si>
  <si>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</si>
  <si>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</si>
  <si>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</si>
  <si>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</si>
  <si>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</si>
  <si>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</si>
  <si>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</si>
  <si>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</si>
  <si>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</si>
  <si>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</si>
  <si>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</si>
  <si>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</si>
  <si>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</si>
  <si>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</si>
  <si>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</si>
  <si>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</si>
  <si>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</si>
  <si>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</si>
  <si>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</si>
  <si>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</si>
  <si>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</si>
  <si>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</si>
  <si>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</si>
  <si>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</si>
  <si>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</si>
  <si>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</si>
  <si>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</si>
  <si>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</si>
  <si>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</si>
  <si>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</si>
  <si>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</si>
  <si>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</si>
  <si>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</si>
  <si>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</si>
  <si>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</si>
  <si>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</si>
  <si>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</si>
  <si>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</si>
  <si>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</si>
  <si>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</si>
  <si>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</si>
  <si>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</si>
  <si>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</si>
  <si>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</si>
  <si>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</si>
  <si>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</si>
  <si>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</si>
  <si>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</si>
  <si>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</si>
  <si>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</si>
  <si>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</si>
  <si>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</si>
  <si>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</si>
  <si>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</si>
  <si>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</si>
  <si>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</si>
  <si>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</si>
  <si>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</si>
  <si>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</si>
  <si>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</si>
  <si>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</si>
  <si>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</si>
  <si>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</si>
  <si>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</si>
  <si>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</si>
  <si>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</si>
  <si>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</si>
  <si>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</si>
  <si>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</si>
  <si>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</si>
  <si>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</si>
  <si>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</si>
  <si>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</si>
  <si>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</si>
  <si>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</si>
  <si>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</si>
  <si>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</si>
  <si>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</si>
  <si>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</si>
  <si>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</si>
  <si>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</si>
  <si>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</si>
  <si>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</si>
  <si>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</si>
  <si>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</si>
  <si>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</si>
  <si>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</si>
  <si>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</si>
  <si>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</si>
  <si>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</si>
  <si>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</si>
  <si>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</si>
  <si>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</si>
  <si>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</si>
  <si>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</si>
  <si>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</si>
  <si>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</si>
  <si>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</si>
  <si>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</si>
  <si>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</si>
  <si>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</si>
  <si>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</si>
  <si>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</si>
  <si>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</si>
  <si>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</si>
  <si>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</si>
  <si>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</si>
  <si>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</si>
  <si>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</si>
  <si>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</si>
  <si>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</si>
  <si>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</si>
  <si>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</si>
  <si>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</si>
  <si>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</si>
  <si>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</si>
  <si>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</si>
  <si>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</si>
  <si>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</si>
  <si>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</si>
  <si>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</si>
  <si>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</si>
  <si>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</si>
  <si>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</si>
  <si>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</si>
  <si>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</si>
  <si>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</si>
  <si>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</si>
  <si>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</si>
  <si>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</si>
  <si>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</si>
  <si>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</si>
  <si>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</si>
  <si>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</si>
  <si>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</si>
  <si>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</si>
  <si>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</si>
  <si>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</si>
  <si>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</si>
  <si>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</si>
  <si>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</si>
  <si>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</si>
  <si>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</si>
  <si>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</si>
  <si>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</si>
  <si>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</si>
  <si>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</si>
  <si>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</si>
  <si>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</si>
  <si>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</si>
  <si>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</si>
  <si>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</si>
  <si>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</si>
  <si>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</si>
  <si>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</si>
  <si>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</si>
  <si>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</si>
  <si>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</si>
  <si>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</si>
  <si>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</si>
  <si>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</si>
  <si>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</si>
  <si>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</si>
  <si>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</si>
  <si>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</si>
  <si>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</si>
  <si>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</si>
  <si>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</si>
  <si>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</si>
  <si>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</si>
  <si>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</si>
  <si>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</si>
  <si>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</si>
  <si>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</si>
  <si>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</si>
  <si>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</si>
  <si>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</si>
  <si>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</si>
  <si>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</si>
  <si>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</si>
  <si>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</si>
  <si>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</si>
  <si>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</si>
  <si>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</si>
  <si>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</si>
  <si>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</si>
  <si>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</si>
  <si>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</si>
  <si>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</si>
  <si>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</si>
  <si>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</si>
  <si>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</si>
  <si>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</si>
  <si>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</si>
  <si>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</si>
  <si>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</si>
  <si>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</si>
  <si>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</si>
  <si>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</si>
  <si>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</si>
  <si>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</si>
  <si>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</si>
  <si>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</si>
  <si>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</si>
  <si>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</si>
  <si>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</si>
  <si>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</si>
  <si>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</si>
  <si>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</si>
  <si>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</si>
  <si>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</si>
  <si>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</si>
  <si>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</si>
  <si>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</si>
  <si>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</si>
  <si>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</si>
  <si>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</si>
  <si>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</si>
  <si>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</si>
  <si>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</si>
  <si>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</si>
  <si>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</si>
  <si>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</si>
  <si>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</si>
  <si>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</si>
  <si>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</si>
  <si>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</si>
  <si>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</si>
  <si>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</si>
  <si>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</si>
  <si>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</si>
  <si>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</si>
  <si>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</si>
  <si>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</si>
  <si>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</si>
  <si>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</si>
  <si>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</si>
  <si>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</si>
  <si>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</si>
  <si>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</si>
  <si>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</si>
  <si>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</si>
  <si>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</si>
  <si>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</si>
  <si>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</si>
  <si>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</si>
  <si>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</si>
  <si>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</si>
  <si>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</si>
  <si>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</si>
  <si>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</si>
  <si>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</si>
  <si>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</si>
  <si>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</si>
  <si>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</si>
  <si>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</si>
  <si>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</si>
  <si>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</si>
  <si>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</si>
  <si>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</si>
  <si>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</si>
  <si>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</si>
  <si>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</si>
  <si>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</si>
  <si>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</si>
  <si>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</si>
  <si>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</si>
  <si>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</si>
  <si>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</si>
  <si>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</si>
  <si>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</si>
  <si>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</si>
  <si>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</si>
  <si>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</si>
  <si>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</si>
  <si>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</si>
  <si>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</si>
  <si>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</si>
  <si>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</si>
  <si>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</si>
  <si>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</si>
  <si>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</si>
  <si>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</si>
  <si>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</si>
  <si>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</si>
  <si>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</si>
  <si>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</si>
  <si>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</si>
  <si>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</si>
  <si>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</si>
  <si>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</si>
  <si>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</si>
  <si>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</si>
  <si>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</si>
  <si>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</si>
  <si>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</si>
  <si>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</si>
  <si>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</si>
  <si>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</si>
  <si>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</si>
  <si>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</si>
  <si>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</si>
  <si>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</si>
  <si>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</si>
  <si>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</si>
  <si>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</si>
  <si>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</si>
  <si>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</si>
  <si>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</si>
  <si>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</si>
  <si>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</si>
  <si>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</si>
  <si>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</si>
  <si>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</si>
  <si>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</si>
  <si>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</si>
  <si>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</si>
  <si>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</si>
  <si>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</si>
  <si>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</si>
  <si>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</si>
  <si>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</si>
  <si>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</si>
  <si>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</si>
  <si>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</si>
  <si>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</si>
  <si>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</si>
  <si>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</si>
  <si>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</si>
  <si>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</si>
  <si>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</si>
  <si>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</si>
  <si>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</si>
  <si>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</si>
  <si>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</si>
  <si>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</si>
  <si>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</si>
  <si>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</si>
  <si>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</si>
  <si>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</si>
  <si>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</si>
  <si>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</si>
  <si>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</si>
  <si>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</si>
  <si>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</si>
  <si>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</si>
  <si>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</si>
  <si>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</si>
  <si>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</si>
  <si>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</si>
  <si>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</si>
  <si>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</si>
  <si>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</si>
  <si>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</si>
  <si>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</si>
  <si>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</si>
  <si>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</si>
  <si>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</si>
  <si>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</si>
  <si>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</si>
  <si>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</si>
  <si>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</si>
  <si>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</si>
  <si>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</si>
  <si>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</si>
  <si>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</si>
  <si>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</si>
  <si>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</si>
  <si>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</si>
  <si>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</si>
  <si>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</si>
  <si>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</si>
  <si>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</si>
  <si>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</si>
  <si>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</si>
  <si>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</si>
  <si>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</si>
  <si>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</si>
  <si>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</si>
  <si>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</si>
  <si>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</si>
  <si>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</si>
  <si>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</si>
  <si>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</si>
  <si>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</si>
  <si>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</si>
  <si>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</si>
  <si>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</si>
  <si>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</si>
  <si>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</si>
  <si>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</si>
  <si>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</si>
  <si>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</si>
  <si>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</si>
  <si>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</si>
  <si>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</si>
  <si>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</si>
  <si>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</si>
  <si>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</si>
  <si>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</si>
  <si>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</si>
  <si>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</si>
  <si>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</si>
  <si>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</si>
  <si>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</si>
  <si>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</si>
  <si>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</si>
  <si>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</si>
  <si>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</si>
  <si>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</si>
  <si>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</si>
  <si>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</si>
  <si>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</si>
  <si>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</si>
  <si>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</si>
  <si>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</si>
  <si>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</si>
  <si>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</si>
  <si>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</si>
  <si>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</si>
  <si>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</si>
  <si>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</si>
  <si>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</si>
  <si>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</si>
  <si>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</si>
  <si>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</si>
  <si>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</si>
  <si>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</si>
  <si>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</si>
  <si>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</si>
  <si>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</si>
  <si>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</si>
  <si>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</si>
  <si>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</si>
  <si>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</si>
  <si>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</si>
  <si>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</si>
  <si>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</si>
  <si>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</si>
  <si>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</si>
  <si>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</si>
  <si>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</si>
  <si>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</si>
  <si>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</si>
  <si>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</si>
  <si>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</si>
  <si>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</si>
  <si>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</si>
  <si>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</si>
  <si>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</si>
  <si>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</si>
  <si>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</si>
  <si>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</si>
  <si>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</si>
  <si>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</si>
  <si>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</si>
  <si>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</si>
  <si>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</si>
  <si>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</si>
  <si>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</si>
  <si>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</si>
  <si>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</si>
  <si>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</si>
  <si>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</si>
  <si>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</si>
  <si>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</si>
  <si>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</si>
  <si>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</si>
  <si>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</si>
  <si>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</si>
  <si>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</si>
  <si>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</si>
  <si>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</si>
  <si>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</si>
  <si>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</si>
  <si>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</si>
  <si>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</si>
  <si>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</si>
  <si>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</si>
  <si>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</si>
  <si>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</si>
  <si>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</si>
  <si>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</si>
  <si>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</si>
  <si>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</si>
  <si>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</si>
  <si>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</si>
  <si>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</si>
  <si>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</si>
  <si>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</si>
  <si>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</si>
  <si>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</si>
  <si>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</si>
  <si>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</si>
  <si>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</si>
  <si>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</si>
  <si>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</si>
  <si>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</si>
  <si>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</si>
  <si>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</si>
  <si>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</si>
  <si>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</si>
  <si>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</si>
  <si>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</si>
  <si>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</si>
  <si>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</si>
  <si>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</si>
  <si>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</si>
  <si>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</si>
  <si>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</si>
  <si>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</si>
  <si>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</si>
  <si>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</si>
  <si>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</si>
  <si>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</si>
  <si>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</si>
  <si>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</si>
  <si>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</si>
  <si>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</si>
  <si>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</si>
  <si>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</si>
  <si>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</si>
  <si>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</si>
  <si>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</si>
  <si>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</si>
  <si>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</si>
  <si>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</si>
  <si>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</si>
  <si>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</si>
  <si>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</si>
  <si>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</si>
  <si>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</si>
  <si>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</si>
  <si>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</si>
  <si>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</si>
  <si>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</si>
  <si>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</si>
  <si>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</si>
  <si>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</si>
  <si>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</si>
  <si>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</si>
  <si>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</si>
  <si>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</si>
  <si>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</si>
  <si>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</si>
  <si>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</si>
  <si>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</si>
  <si>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</si>
  <si>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</si>
  <si>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</si>
  <si>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</si>
  <si>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</si>
  <si>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</si>
  <si>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</si>
  <si>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</si>
  <si>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</si>
  <si>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</si>
  <si>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</si>
  <si>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</si>
  <si>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</si>
  <si>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</si>
  <si>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</si>
  <si>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</si>
  <si>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</si>
  <si>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</si>
  <si>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</si>
  <si>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</si>
  <si>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</si>
  <si>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</si>
  <si>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</si>
  <si>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</si>
  <si>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</si>
  <si>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</si>
  <si>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</si>
  <si>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</si>
  <si>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</si>
  <si>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</si>
  <si>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</si>
  <si>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</si>
  <si>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</si>
  <si>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</si>
  <si>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</si>
  <si>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</si>
  <si>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</si>
  <si>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</si>
  <si>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</si>
  <si>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</si>
  <si>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</si>
  <si>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</si>
  <si>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</si>
  <si>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</si>
  <si>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</si>
  <si>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</si>
  <si>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</si>
  <si>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</si>
  <si>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</si>
  <si>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</si>
  <si>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</si>
  <si>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</si>
  <si>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</si>
  <si>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</si>
  <si>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</si>
  <si>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</si>
  <si>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</si>
  <si>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</si>
  <si>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</si>
  <si>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</si>
  <si>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</si>
  <si>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</si>
  <si>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</si>
  <si>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</si>
  <si>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</si>
  <si>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</si>
  <si>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</si>
  <si>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</si>
  <si>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</si>
  <si>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</si>
  <si>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</si>
  <si>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</si>
  <si>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</si>
  <si>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</si>
  <si>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</si>
  <si>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</si>
  <si>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</si>
  <si>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</si>
  <si>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</si>
  <si>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</si>
  <si>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</si>
  <si>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</si>
  <si>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</si>
  <si>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</si>
  <si>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</si>
  <si>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</si>
  <si>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</si>
  <si>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</si>
  <si>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</si>
  <si>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</si>
  <si>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</si>
  <si>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</si>
  <si>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</si>
  <si>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</si>
  <si>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</si>
  <si>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</si>
  <si>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</si>
  <si>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</si>
  <si>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</si>
  <si>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</si>
  <si>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</si>
  <si>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</si>
  <si>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</si>
  <si>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</si>
  <si>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</si>
  <si>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</si>
  <si>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</si>
  <si>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</si>
  <si>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</si>
  <si>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</si>
  <si>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</si>
  <si>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</si>
  <si>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</si>
  <si>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</si>
  <si>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</si>
  <si>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</si>
  <si>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</si>
  <si>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</si>
  <si>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</si>
  <si>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</si>
  <si>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</si>
  <si>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</si>
  <si>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</si>
  <si>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</si>
  <si>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</si>
  <si>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</si>
  <si>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</si>
  <si>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</si>
  <si>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</si>
  <si>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</si>
  <si>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</si>
  <si>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</si>
  <si>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</si>
  <si>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</si>
  <si>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</si>
  <si>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</si>
  <si>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</si>
  <si>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</si>
  <si>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</si>
  <si>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</si>
  <si>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</si>
  <si>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</si>
  <si>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</si>
  <si>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</si>
  <si>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</si>
  <si>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</si>
  <si>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</si>
  <si>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</si>
  <si>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</si>
  <si>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</si>
  <si>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</si>
  <si>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</si>
  <si>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</si>
  <si>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</si>
  <si>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</si>
  <si>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</si>
  <si>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</si>
  <si>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</si>
  <si>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</si>
  <si>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</si>
  <si>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</si>
  <si>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</si>
  <si>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</si>
  <si>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</si>
  <si>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</si>
  <si>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</si>
  <si>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</si>
  <si>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</si>
  <si>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</si>
  <si>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</si>
  <si>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</si>
  <si>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</si>
  <si>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</si>
  <si>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</si>
  <si>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</si>
  <si>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</si>
  <si>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</si>
  <si>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</si>
  <si>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</si>
  <si>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</si>
  <si>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</si>
  <si>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</si>
  <si>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</si>
  <si>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</si>
  <si>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</si>
  <si>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</si>
  <si>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</si>
  <si>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</si>
  <si>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</si>
  <si>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</si>
  <si>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</si>
  <si>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</si>
  <si>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</si>
  <si>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</si>
  <si>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</si>
  <si>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</si>
  <si>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</si>
  <si>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</si>
  <si>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</si>
  <si>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</si>
  <si>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</si>
  <si>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</si>
  <si>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</si>
  <si>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</si>
  <si>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</si>
  <si>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</si>
  <si>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</si>
  <si>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</si>
  <si>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</si>
  <si>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</si>
  <si>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</si>
  <si>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</si>
  <si>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</si>
  <si>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</si>
  <si>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</si>
  <si>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</si>
  <si>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</si>
  <si>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</si>
  <si>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</si>
  <si>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</si>
  <si>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</si>
  <si>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</si>
  <si>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</si>
  <si>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</si>
  <si>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</si>
  <si>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</si>
  <si>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</si>
  <si>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</si>
  <si>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</si>
  <si>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</si>
  <si>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</si>
  <si>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</si>
  <si>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</si>
  <si>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</si>
  <si>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</si>
  <si>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</si>
  <si>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</si>
  <si>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</si>
  <si>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</si>
  <si>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</si>
  <si>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</si>
  <si>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</si>
  <si>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</si>
  <si>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</si>
  <si>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</si>
  <si>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</si>
  <si>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</si>
  <si>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</si>
  <si>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</si>
  <si>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</si>
  <si>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</si>
  <si>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</si>
  <si>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</si>
  <si>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</si>
  <si>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</si>
  <si>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</si>
  <si>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</si>
  <si>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</si>
  <si>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</si>
  <si>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</si>
  <si>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</si>
  <si>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</si>
  <si>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</si>
  <si>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</si>
  <si>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</si>
  <si>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</si>
  <si>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</si>
  <si>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</si>
  <si>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</si>
  <si>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</si>
  <si>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</si>
  <si>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</si>
  <si>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</si>
  <si>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</si>
  <si>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</si>
  <si>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</si>
  <si>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</si>
  <si>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</si>
  <si>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</si>
  <si>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</si>
  <si>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</si>
  <si>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</si>
  <si>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</si>
  <si>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</si>
  <si>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</si>
  <si>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</si>
  <si>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</si>
  <si>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</si>
  <si>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</si>
  <si>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</si>
  <si>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</si>
  <si>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</si>
  <si>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</si>
  <si>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</si>
  <si>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</si>
  <si>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</si>
  <si>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</si>
  <si>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</si>
  <si>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</si>
  <si>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</si>
  <si>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</si>
  <si>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</si>
  <si>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</si>
  <si>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</si>
  <si>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</si>
  <si>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</si>
  <si>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</si>
  <si>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</si>
  <si>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</si>
  <si>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</si>
  <si>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</si>
  <si>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</si>
  <si>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</si>
  <si>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</si>
  <si>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</si>
  <si>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</si>
  <si>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</si>
  <si>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</si>
  <si>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</si>
  <si>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</si>
  <si>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</si>
  <si>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</si>
  <si>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</si>
  <si>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</si>
  <si>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</si>
  <si>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</si>
  <si>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</si>
  <si>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</si>
  <si>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</si>
  <si>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</si>
  <si>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</si>
  <si>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</si>
  <si>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</si>
  <si>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</si>
  <si>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</si>
  <si>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</si>
  <si>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</si>
  <si>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</si>
  <si>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</si>
  <si>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</si>
  <si>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</si>
  <si>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</si>
  <si>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</si>
  <si>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</si>
  <si>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</si>
  <si>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</si>
  <si>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</si>
  <si>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</si>
  <si>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</si>
  <si>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</si>
  <si>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</si>
  <si>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</si>
  <si>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</si>
  <si>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</si>
  <si>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</si>
  <si>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</si>
  <si>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</si>
  <si>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</si>
  <si>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</si>
  <si>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</si>
  <si>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</si>
  <si>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</si>
  <si>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</si>
  <si>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</si>
  <si>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</si>
  <si>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</si>
  <si>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</si>
  <si>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</si>
  <si>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</si>
  <si>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</si>
  <si>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</si>
  <si>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</si>
  <si>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</si>
  <si>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</si>
  <si>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</si>
  <si>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</si>
  <si>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</si>
  <si>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</si>
  <si>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</si>
  <si>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</si>
  <si>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</si>
  <si>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</si>
  <si>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</si>
  <si>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</si>
  <si>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</si>
  <si>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</si>
  <si>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</si>
  <si>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</si>
  <si>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</si>
  <si>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</si>
  <si>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</si>
  <si>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</si>
  <si>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</si>
  <si>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</si>
  <si>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</si>
  <si>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</si>
  <si>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</si>
  <si>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</si>
  <si>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</si>
  <si>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</si>
  <si>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</si>
  <si>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</si>
  <si>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</si>
  <si>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</si>
  <si>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</si>
  <si>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</si>
  <si>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</si>
  <si>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</si>
  <si>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</si>
  <si>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</si>
  <si>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</si>
  <si>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</si>
  <si>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</si>
  <si>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</si>
  <si>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</si>
  <si>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</si>
  <si>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</si>
  <si>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</si>
  <si>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</si>
  <si>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</si>
  <si>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</si>
  <si>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</si>
  <si>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</si>
  <si>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</si>
  <si>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</si>
  <si>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</si>
  <si>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</si>
  <si>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</si>
  <si>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</si>
  <si>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</si>
  <si>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</si>
  <si>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</si>
  <si>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</si>
  <si>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</si>
  <si>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</si>
  <si>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</si>
  <si>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</si>
  <si>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</si>
  <si>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</si>
  <si>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</si>
  <si>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</si>
  <si>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</si>
  <si>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</si>
  <si>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</si>
  <si>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</si>
  <si>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</si>
  <si>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</si>
  <si>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</si>
  <si>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</si>
  <si>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</si>
  <si>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</si>
  <si>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</si>
  <si>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</si>
  <si>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</si>
  <si>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</si>
  <si>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</si>
  <si>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</si>
  <si>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</si>
  <si>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</si>
  <si>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</si>
  <si>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</si>
  <si>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</si>
  <si>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</si>
  <si>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</si>
  <si>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</si>
  <si>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</si>
  <si>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</si>
  <si>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</si>
  <si>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</si>
  <si>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</si>
  <si>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</si>
  <si>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</si>
  <si>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</si>
  <si>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</si>
  <si>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</si>
  <si>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</si>
  <si>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</si>
  <si>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</si>
  <si>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</si>
  <si>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</si>
  <si>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</si>
  <si>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</si>
  <si>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</si>
  <si>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</si>
  <si>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</si>
  <si>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</si>
  <si>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</si>
  <si>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</si>
  <si>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</si>
  <si>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</si>
  <si>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</si>
  <si>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</si>
  <si>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</si>
  <si>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</si>
  <si>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</si>
  <si>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</si>
  <si>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</si>
  <si>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</si>
  <si>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</si>
  <si>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</si>
  <si>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</si>
  <si>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</si>
  <si>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</si>
  <si>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</si>
  <si>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</si>
  <si>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</si>
  <si>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</si>
  <si>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</si>
  <si>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</si>
  <si>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</si>
  <si>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</si>
  <si>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</si>
  <si>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</si>
  <si>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</si>
  <si>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</si>
  <si>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</si>
  <si>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</si>
  <si>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</si>
  <si>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</si>
  <si>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</si>
  <si>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</si>
  <si>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</si>
  <si>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</si>
  <si>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</si>
  <si>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</si>
  <si>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</si>
  <si>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</si>
  <si>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</si>
  <si>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</si>
  <si>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</si>
  <si>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</si>
  <si>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</si>
  <si>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</si>
  <si>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</si>
  <si>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</si>
  <si>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</si>
  <si>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</si>
  <si>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</si>
  <si>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</si>
  <si>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</si>
  <si>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</si>
  <si>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</si>
  <si>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</si>
  <si>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</si>
  <si>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</si>
  <si>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</si>
  <si>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</si>
  <si>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</si>
  <si>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</si>
  <si>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</si>
  <si>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</si>
  <si>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</si>
  <si>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</si>
  <si>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</si>
  <si>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</si>
  <si>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</si>
  <si>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</si>
  <si>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</si>
  <si>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</si>
  <si>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</si>
  <si>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</si>
  <si>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</si>
  <si>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</si>
  <si>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</si>
  <si>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</si>
  <si>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</si>
  <si>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</si>
  <si>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</si>
  <si>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</si>
  <si>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</si>
  <si>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</si>
  <si>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</si>
  <si>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</si>
  <si>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</si>
  <si>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</si>
  <si>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</si>
  <si>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</si>
  <si>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</si>
  <si>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</si>
  <si>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</si>
  <si>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</si>
  <si>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</si>
  <si>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</si>
  <si>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</si>
  <si>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</si>
  <si>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</si>
  <si>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</si>
  <si>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</si>
  <si>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</si>
  <si>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</si>
  <si>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</si>
  <si>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</si>
  <si>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</si>
  <si>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</si>
  <si>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</si>
  <si>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</si>
  <si>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</si>
  <si>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</si>
  <si>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</si>
  <si>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</si>
  <si>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</si>
  <si>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</si>
  <si>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</si>
  <si>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</si>
  <si>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</si>
  <si>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</si>
  <si>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</si>
  <si>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</si>
  <si>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</si>
  <si>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</si>
  <si>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</si>
  <si>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</si>
  <si>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</si>
  <si>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</si>
  <si>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</si>
  <si>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</si>
  <si>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</si>
  <si>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</si>
  <si>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</si>
  <si>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</si>
  <si>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</si>
  <si>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</si>
  <si>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</si>
  <si>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</si>
  <si>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</si>
  <si>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</si>
  <si>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</si>
  <si>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</si>
  <si>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</si>
  <si>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</si>
  <si>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</si>
  <si>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</si>
  <si>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</si>
  <si>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</si>
  <si>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</si>
  <si>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</si>
  <si>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</si>
  <si>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</si>
  <si>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</si>
  <si>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</si>
  <si>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</si>
  <si>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</si>
  <si>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</si>
  <si>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</si>
  <si>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</si>
  <si>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</si>
  <si>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</si>
  <si>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</si>
  <si>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</si>
  <si>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</si>
  <si>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</si>
  <si>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</si>
  <si>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</si>
  <si>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</si>
  <si>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</si>
  <si>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</si>
  <si>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</si>
  <si>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</si>
  <si>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</si>
  <si>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</si>
  <si>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</si>
  <si>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</si>
  <si>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</si>
  <si>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</si>
  <si>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</si>
  <si>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</si>
  <si>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</si>
  <si>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</si>
  <si>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</si>
  <si>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</si>
  <si>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</si>
  <si>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</si>
  <si>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</si>
  <si>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</si>
  <si>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</si>
  <si>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</si>
  <si>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</si>
  <si>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</si>
  <si>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</si>
  <si>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</si>
  <si>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</si>
  <si>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</si>
  <si>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</si>
  <si>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</si>
  <si>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</si>
  <si>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</si>
  <si>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</si>
  <si>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</si>
  <si>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</si>
  <si>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</si>
  <si>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</si>
  <si>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</si>
  <si>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</si>
  <si>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</si>
  <si>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</si>
  <si>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</si>
  <si>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</si>
  <si>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</si>
  <si>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</si>
  <si>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</si>
  <si>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</si>
  <si>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</si>
  <si>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</si>
  <si>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</si>
  <si>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</si>
  <si>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</si>
  <si>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</si>
  <si>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</si>
  <si>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</si>
  <si>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</si>
  <si>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</si>
  <si>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</si>
  <si>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</si>
  <si>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</si>
  <si>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</si>
  <si>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</si>
  <si>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</si>
  <si>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</si>
  <si>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</si>
  <si>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</si>
  <si>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</si>
  <si>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</si>
  <si>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</si>
  <si>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</si>
  <si>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</si>
  <si>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</si>
  <si>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</si>
  <si>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</si>
  <si>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</si>
  <si>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</si>
  <si>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</si>
  <si>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</si>
  <si>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</si>
  <si>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</si>
  <si>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</si>
  <si>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</si>
  <si>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</si>
  <si>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</si>
  <si>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</si>
  <si>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</si>
  <si>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</si>
  <si>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</si>
  <si>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</si>
  <si>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</si>
  <si>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</si>
  <si>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</si>
  <si>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</si>
  <si>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</si>
  <si>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</si>
  <si>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</si>
  <si>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</si>
  <si>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</si>
  <si>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</si>
  <si>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</si>
  <si>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</si>
  <si>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</si>
  <si>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</si>
  <si>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</si>
  <si>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</si>
  <si>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</si>
  <si>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</si>
  <si>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</si>
  <si>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</si>
  <si>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</si>
  <si>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</si>
  <si>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</si>
  <si>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</si>
  <si>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</si>
  <si>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</si>
  <si>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</si>
  <si>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</si>
  <si>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</si>
  <si>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</si>
  <si>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</si>
  <si>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</si>
  <si>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</si>
  <si>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</si>
  <si>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</si>
  <si>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</si>
  <si>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</si>
  <si>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</si>
  <si>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</si>
  <si>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</si>
  <si>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</si>
  <si>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</si>
  <si>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</si>
  <si>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</si>
  <si>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</si>
  <si>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</si>
  <si>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</si>
  <si>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</si>
  <si>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</si>
  <si>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</si>
  <si>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</si>
  <si>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</si>
  <si>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</si>
  <si>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</si>
  <si>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</si>
  <si>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</si>
  <si>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</si>
  <si>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</si>
  <si>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</si>
  <si>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</si>
  <si>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</si>
  <si>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</si>
  <si>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</si>
  <si>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</si>
  <si>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</si>
  <si>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</si>
  <si>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</si>
  <si>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</si>
  <si>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</si>
  <si>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</si>
  <si>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</si>
  <si>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</si>
  <si>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</si>
  <si>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</si>
  <si>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</si>
  <si>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</si>
  <si>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</si>
  <si>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</si>
  <si>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</si>
  <si>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</si>
  <si>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</si>
  <si>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</si>
  <si>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</si>
  <si>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</si>
  <si>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</si>
  <si>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</si>
  <si>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</si>
  <si>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</si>
  <si>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</si>
  <si>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</si>
  <si>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</si>
  <si>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</si>
  <si>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</si>
  <si>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</si>
  <si>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</si>
  <si>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</si>
  <si>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</si>
  <si>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</si>
  <si>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</si>
  <si>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</si>
  <si>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</si>
  <si>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</si>
  <si>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</si>
  <si>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</si>
  <si>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</si>
  <si>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</si>
  <si>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</si>
  <si>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</si>
  <si>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</si>
  <si>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</si>
  <si>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</si>
  <si>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</si>
  <si>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</si>
  <si>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</si>
  <si>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</si>
  <si>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</si>
  <si>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</si>
  <si>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</si>
  <si>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</si>
  <si>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</si>
  <si>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</si>
  <si>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</si>
  <si>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</si>
  <si>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</si>
  <si>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</si>
  <si>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</si>
  <si>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</si>
  <si>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</si>
  <si>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</si>
  <si>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</si>
  <si>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</si>
  <si>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</si>
  <si>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</si>
  <si>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</si>
  <si>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</si>
  <si>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</si>
  <si>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</si>
  <si>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</si>
  <si>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</si>
  <si>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</si>
  <si>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</si>
  <si>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</si>
  <si>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</si>
  <si>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</si>
  <si>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</si>
  <si>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</si>
  <si>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</si>
  <si>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</si>
  <si>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</si>
  <si>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</si>
  <si>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</si>
  <si>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</si>
  <si>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</si>
  <si>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</si>
  <si>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</si>
  <si>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</si>
  <si>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</si>
  <si>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</si>
  <si>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</si>
  <si>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</si>
  <si>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</si>
  <si>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</si>
  <si>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</si>
  <si>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</si>
  <si>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</si>
  <si>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</si>
  <si>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</si>
  <si>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</si>
  <si>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</si>
  <si>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</si>
  <si>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</si>
  <si>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</si>
  <si>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</si>
  <si>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</si>
  <si>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</si>
  <si>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</si>
  <si>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</si>
  <si>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</si>
  <si>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</si>
  <si>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</si>
  <si>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</si>
  <si>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</si>
  <si>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</si>
  <si>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</si>
  <si>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</si>
  <si>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</si>
  <si>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</si>
  <si>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</si>
  <si>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</si>
  <si>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</si>
  <si>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</si>
  <si>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</si>
  <si>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</si>
  <si>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</si>
  <si>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</si>
  <si>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</si>
  <si>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</si>
  <si>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</si>
  <si>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</si>
  <si>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</si>
  <si>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</si>
  <si>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</si>
  <si>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</si>
  <si>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</si>
  <si>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</si>
  <si>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</si>
  <si>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</si>
  <si>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</si>
  <si>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</si>
  <si>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</si>
  <si>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</si>
  <si>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</si>
  <si>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</si>
  <si>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</si>
  <si>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</si>
  <si>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</si>
  <si>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</si>
  <si>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</si>
  <si>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</si>
  <si>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</si>
  <si>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</si>
  <si>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</si>
  <si>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</si>
  <si>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</si>
  <si>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</si>
  <si>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</si>
  <si>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</si>
  <si>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</si>
  <si>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</si>
  <si>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</si>
  <si>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</si>
  <si>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</si>
  <si>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</si>
  <si>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</si>
  <si>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</si>
  <si>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</si>
  <si>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</si>
  <si>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</si>
  <si>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</si>
  <si>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</si>
  <si>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</si>
  <si>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</si>
  <si>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</si>
  <si>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</si>
  <si>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</si>
  <si>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</si>
  <si>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</si>
  <si>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</si>
  <si>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</si>
  <si>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</si>
  <si>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</si>
  <si>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</si>
  <si>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</si>
  <si>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</si>
  <si>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</si>
  <si>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</si>
  <si>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</si>
  <si>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</si>
  <si>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</si>
  <si>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</si>
  <si>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</si>
  <si>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</si>
  <si>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</si>
  <si>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</si>
  <si>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</si>
  <si>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</si>
  <si>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</si>
  <si>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</si>
  <si>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</si>
  <si>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</si>
  <si>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</si>
  <si>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</si>
  <si>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</si>
  <si>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</si>
  <si>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</si>
  <si>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</si>
  <si>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</si>
  <si>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</si>
  <si>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</si>
  <si>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</si>
  <si>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</si>
  <si>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</si>
  <si>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</si>
  <si>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</si>
  <si>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</si>
  <si>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</si>
  <si>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</si>
  <si>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</si>
  <si>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</si>
  <si>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</si>
  <si>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</si>
  <si>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</si>
  <si>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</si>
  <si>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</si>
  <si>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</si>
  <si>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</si>
  <si>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</si>
  <si>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</si>
  <si>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</si>
  <si>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</si>
  <si>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</si>
  <si>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</si>
  <si>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</si>
  <si>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</si>
  <si>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</si>
  <si>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</si>
  <si>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</si>
  <si>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</si>
  <si>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</si>
  <si>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</si>
  <si>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</si>
  <si>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</si>
  <si>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</si>
  <si>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</si>
  <si>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</si>
  <si>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</si>
  <si>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</si>
  <si>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</si>
  <si>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</si>
  <si>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</si>
  <si>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</si>
  <si>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</si>
  <si>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</si>
  <si>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</si>
  <si>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</si>
  <si>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</si>
  <si>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</si>
  <si>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</si>
  <si>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</si>
  <si>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</si>
  <si>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</si>
  <si>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</si>
  <si>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</si>
  <si>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</si>
  <si>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</si>
  <si>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</si>
  <si>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</si>
  <si>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</si>
  <si>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</si>
  <si>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</si>
  <si>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</si>
  <si>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</si>
  <si>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</si>
  <si>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</si>
  <si>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</si>
  <si>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</si>
  <si>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</si>
  <si>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</si>
  <si>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</si>
  <si>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</si>
  <si>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</si>
  <si>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</si>
  <si>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</si>
  <si>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</si>
  <si>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</si>
  <si>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</si>
  <si>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</si>
  <si>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</si>
  <si>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</si>
  <si>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</si>
  <si>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</si>
  <si>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</si>
  <si>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</si>
  <si>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</si>
  <si>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</si>
  <si>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</si>
  <si>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</si>
  <si>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</si>
  <si>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</si>
  <si>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</si>
  <si>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</si>
  <si>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</si>
  <si>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</si>
  <si>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</si>
  <si>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</si>
  <si>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</si>
  <si>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</si>
  <si>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</si>
  <si>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</si>
  <si>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</si>
  <si>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</si>
  <si>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</si>
  <si>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</si>
  <si>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</si>
  <si>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</si>
  <si>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</si>
  <si>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</si>
  <si>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</si>
  <si>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</si>
  <si>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</si>
  <si>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</si>
  <si>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</si>
  <si>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</si>
  <si>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</si>
  <si>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</si>
  <si>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</si>
  <si>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</si>
  <si>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</si>
  <si>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</si>
  <si>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</si>
  <si>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</si>
  <si>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</si>
  <si>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</si>
  <si>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</si>
  <si>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</si>
  <si>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</si>
  <si>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</si>
  <si>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</si>
  <si>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</si>
  <si>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</si>
  <si>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</si>
  <si>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</si>
  <si>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</si>
  <si>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</si>
  <si>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</si>
  <si>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</si>
  <si>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</si>
  <si>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</si>
  <si>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</si>
  <si>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</si>
  <si>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</si>
  <si>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</si>
  <si>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</si>
  <si>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</si>
  <si>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</si>
  <si>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</si>
  <si>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</si>
  <si>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</si>
  <si>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</si>
  <si>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</si>
  <si>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</si>
  <si>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</si>
  <si>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</si>
  <si>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</si>
  <si>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</si>
  <si>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</si>
  <si>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</si>
  <si>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</si>
  <si>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</si>
  <si>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</si>
  <si>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</si>
  <si>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</si>
  <si>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</si>
  <si>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</si>
  <si>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</si>
  <si>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</si>
  <si>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</si>
  <si>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</si>
  <si>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</si>
  <si>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</si>
  <si>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</si>
  <si>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</si>
  <si>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</si>
  <si>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</si>
  <si>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</si>
  <si>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</si>
  <si>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</si>
  <si>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</si>
  <si>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</si>
  <si>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</si>
  <si>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</si>
  <si>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</si>
  <si>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</si>
  <si>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</si>
  <si>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</si>
  <si>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</si>
  <si>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</si>
  <si>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</si>
  <si>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</si>
  <si>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</si>
  <si>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</si>
  <si>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</si>
  <si>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</si>
  <si>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</si>
  <si>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</si>
  <si>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</si>
  <si>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</si>
  <si>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</si>
  <si>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</si>
  <si>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</si>
  <si>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</si>
  <si>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</si>
  <si>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</si>
  <si>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</si>
  <si>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</si>
  <si>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</si>
  <si>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</si>
  <si>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</si>
  <si>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</si>
  <si>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</si>
  <si>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</si>
  <si>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</si>
  <si>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</si>
  <si>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</si>
  <si>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</si>
  <si>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</si>
  <si>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</si>
  <si>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</si>
  <si>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</si>
  <si>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</si>
  <si>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</si>
  <si>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</si>
  <si>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</si>
  <si>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</si>
  <si>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</si>
  <si>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</si>
  <si>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</si>
  <si>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</si>
  <si>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</si>
  <si>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</si>
  <si>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</si>
  <si>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</si>
  <si>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</si>
  <si>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</si>
  <si>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</si>
  <si>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</si>
  <si>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</si>
  <si>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</si>
  <si>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TT-20251005-00866 // NA</t>
  </si>
  <si>
    <t xml:space="preserve">	2025-10-05 14:44:09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</si>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</sst>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3" totalsRowShown="0" headerRowDxfId="15" dataDxfId="14" headerRowBorderDxfId="12" tableBorderDxfId="13">
  <autoFilter ref="A1:L2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272.67943912037299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45935.627865046299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45935.627865046299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45935.627865046299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45935.627865046299</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45935.627865046299</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45935.627864930553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45935.627864930553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45935.627865046299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45935.627865046299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45935.627865046299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45935.627865046299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45935.627865046299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45935.627865046299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45935.627865046299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45935.627865046299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45935.627865046299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45935.627865046299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45935.627865046299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45935.627865046299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45935.627865046299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45935.627865046299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45935.627865046299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45935.627865046299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45935.627865046299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45935.627865046299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45935.627865046299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45935.627865046299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45935.627865046299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45935.627865046299</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243.97608263888833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128.90078171296773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110.62802708333766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0.19574687499698484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4.6383449072891381E-2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45935.627864930553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45935.627864930553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45935.627864930553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45935.627864930553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45935.627864930553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45935.627864930553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45935.627864930553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45935.627864930553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45935.627864930553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45935.627864930553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45935.627864930553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45935.627864930553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45935.627864930553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45935.627864930553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45935.627864930553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45935.627864930553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45935.627864930553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45935.627864930553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45935.627864930553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45935.627864930553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45935.627864930553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45935.627864930553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45935.627864930553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45935.627864930553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45935.627864930553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45935.627864930553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45935.627864930553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45935.627864930553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45935.627864930553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45935.627864930553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45935.627864930553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45935.627864930553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45935.627864930553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45935.627864930553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45935.627864930553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45935.627864930553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45935.627864930553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45935.627864930553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45935.627864930553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45935.627864930553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45935.627864930553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45935.627864930553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45935.627864930553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45935.627864930553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45935.627864930553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45935.627864930553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45935.627864930553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45935.627864930553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45935.627864930553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45935.627864930553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45935.627864930553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45935.627864930553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45935.627864930553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45935.627864930553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45935.627864930553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45935.627864930553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45935.627864930553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45935.627864930553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45935.627864930553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45935.627864930553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45935.627864930553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45935.627864930553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45935.627864930553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45935.627864930553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45935.627865046299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45935.627865046299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45935.627865046299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45935.627865046299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45935.627865046299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45935.627865046299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45935.627865046299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45935.627865046299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45935.627865046299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45935.627865046299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45935.627865046299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45935.627865046299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45935.627865046299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45935.627865046299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45935.627865046299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45935.627865046299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45935.627865046299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45935.627865046299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45935.627865046299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45935.627865046299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45935.627865046299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45935.627865046299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45935.627865046299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45935.627865046299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45935.627865046299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45935.627865046299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45935.627865046299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45935.627865046299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45935.627865046299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45935.627865046299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45935.627865046299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45935.627865046299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45935.627865046299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45935.627865046299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45935.627865046299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45935.627865046299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45935.627865046299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45935.627865046299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45935.627865046299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45935.627865046299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45935.627865046299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45935.627865046299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45935.627865046299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45935.627865046299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45935.627865046299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45935.627865046299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45935.627865046299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45935.627865046299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45935.627865046299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45935.627865046299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45935.627865046299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45935.627865046299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45935.627865046299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45935.627865046299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45935.627865046299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45935.627865046299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45935.627865046299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45935.627865046299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45935.627865046299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45935.627865046299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45935.627865046299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45935.627865046299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45935.627865046299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45935.627865046299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45935.627865046299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45935.627865046299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45935.627865046299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45935.627865046299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45935.627865046299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45935.627865046299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45935.627865046299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45935.627865046299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45935.627865046299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45935.627865046299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45935.627865046299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45935.627865046299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45935.627865046299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45935.627865046299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45935.627865046299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45935.627865046299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45935.627865046299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45935.627865046299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45935.627865046299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45935.627865046299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45935.627865046299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45935.627865046299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45935.627865046299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45935.627865046299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45935.627865046299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45935.627865046299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45935.627865046299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45935.627865046299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45935.627865046299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45935.627865046299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45935.627865046299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45935.627865046299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45935.627865046299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45935.627865046299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45935.627865046299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45935.627865046299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45935.627865046299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45935.627865046299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45935.627865046299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45935.627865046299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45935.627865046299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45935.627865046299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45935.627865046299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45935.627865046299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45935.627865046299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45935.627865046299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45935.627865046299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45935.627865046299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45935.627865046299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45935.627865046299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45935.627865046299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45935.627865046299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45935.627865046299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45935.627865046299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45935.627865046299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45935.627865046299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45935.627865046299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45935.627865046299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45935.627865046299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45935.627865046299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45935.627865046299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45935.627865046299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45935.627865046299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45935.627865046299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45935.627865046299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45935.627865046299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45935.627865046299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45935.627865046299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45935.627865046299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45935.627865046299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45935.627865046299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45935.627865046299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45935.627865046299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45935.627865046299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45935.627865046299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45935.627865046299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45935.627865046299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45935.627865046299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45935.627865046299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45935.627865046299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45935.627865046299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45935.627865046299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45935.627865046299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45935.627865046299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45935.627865046299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45935.627865046299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45935.627865046299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45935.627865046299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45935.627865046299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45935.627865046299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45935.627865046299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45935.627865046299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45935.627865046299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45935.627865046299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45935.627865046299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45935.627865046299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45935.627865046299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45935.627865046299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45935.627865046299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45935.627865046299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45935.627865046299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45935.627865046299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45935.627865046299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45935.627865046299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45935.627865046299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45935.627865046299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45935.627865046299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45935.627865046299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45935.627865046299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45935.627865046299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45935.627865046299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45935.627865046299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45935.627865046299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45935.627865046299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45935.627865046299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45935.627865046299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45935.627865046299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45935.627865046299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45935.627865046299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45935.627865046299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45935.627865046299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45935.627865046299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45935.627865046299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45935.627865046299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45935.627865046299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45935.627865046299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45935.627865046299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45935.627865046299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45935.627865046299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45935.627865046299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45935.627865046299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45935.627865046299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45935.627865046299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45935.627865046299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45935.627865046299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45935.627865046299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45935.627865046299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45935.627865046299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45935.627865046299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45935.627865046299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45935.627865046299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45935.627865046299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45935.627865046299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45935.627865046299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45935.627865046299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45935.627865046299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45935.627865046299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45935.627865046299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45935.627865046299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45935.627865046299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45935.627865046299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45935.627865046299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45935.627865046299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45935.627865046299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45935.627865046299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45935.627865046299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45935.627865046299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45935.627865046299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45935.627865046299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45935.627865046299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45935.627865046299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45935.627865046299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45935.627865046299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45935.627865046299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45935.627865046299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45935.627865046299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45935.627865046299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45935.627865046299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45935.627865046299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45935.627865046299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45935.627865046299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45935.627865046299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45935.627865046299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45935.627865046299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45935.627865046299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45935.627865046299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45935.627865046299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45935.627865046299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45935.627865046299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45935.627865046299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45935.627865046299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45935.627865046299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45935.627865046299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45935.627865046299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45935.627865046299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45935.627865046299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45935.627865046299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45935.627865046299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45935.627865046299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45935.627865046299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45935.627865046299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45935.627865046299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45935.627865046299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45935.627865046299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45935.627865046299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45935.627865046299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45935.627865046299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45935.627865046299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45935.627865046299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45935.627865046299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45935.627865046299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45935.627865046299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45935.627865046299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45935.627865046299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45935.627865046299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45935.627865046299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45935.627865046299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45935.627865046299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45935.627865046299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45935.627865046299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45935.627865046299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45935.627865046299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45935.627865046299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45935.627865046299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45935.627865046299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45935.627865046299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45935.627865046299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45935.627865046299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45935.627865046299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45935.627865046299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45935.627865046299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45935.627865046299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45935.627865046299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45935.627865046299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45935.627865046299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45935.627865046299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45935.627865046299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45935.627865046299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45935.627865046299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45935.627865046299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45935.627865046299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45935.627865046299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45935.627865046299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45935.627865046299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45935.627865046299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45935.627865046299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45935.627865046299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45935.627865046299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45935.627865046299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45935.627865046299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45935.627865046299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45935.627865046299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45935.627865046299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45935.627865046299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45935.627865046299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45935.627865046299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45935.627865046299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45935.627865046299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45935.627865046299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45935.627865046299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45935.627865046299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45935.627865046299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45935.627865046299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45935.627865046299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45935.627865046299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45935.627865046299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45935.627865046299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45935.627865046299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45935.627865046299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45935.627865046299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45935.627865046299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45935.627865046299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45935.627865046299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45935.627865046299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45935.627865046299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45935.627865046299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45935.627865046299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45935.627865046299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45935.627865046299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45935.627865046299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45935.627865046299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45935.627865046299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45935.627865046299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45935.627865046299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45935.627865046299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45935.627865046299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45935.627865046299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45935.627865046299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45935.627865046299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45935.627865046299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45935.627865046299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45935.627865046299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45935.627865046299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45935.627865046299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45935.627865046299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45935.627865046299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45935.627865046299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45935.627865046299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45935.627865046299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45935.627865046299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45935.627865046299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45935.627865046299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45935.627865046299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45935.627865046299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45935.627865046299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45935.627865046299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45935.627865046299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45935.627865046299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45935.627865046299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45935.627865046299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45935.627865046299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45935.627865046299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45935.627865046299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45935.627865046299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45935.627865046299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45935.627865046299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45935.627865046299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45935.627865046299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45935.627865046299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45935.627865046299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45935.627865046299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45935.627865046299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45935.627865046299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45935.627865046299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45935.627865046299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45935.627865046299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45935.627865046299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45935.627865046299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45935.627865046299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45935.627865046299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45935.627865046299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45935.627865046299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45935.627865046299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45935.627865046299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45935.627865046299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45935.627865046299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45935.627865046299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45935.627865046299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45935.627865046299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45935.627865046299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45935.627865046299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45935.627865046299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45935.627865046299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45935.627865046299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45935.627865046299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45935.627865046299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45935.627865046299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45935.627865046299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45935.627865046299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45935.627865046299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45935.627865046299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45935.627865046299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45935.627865046299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45935.627865046299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45935.627865046299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45935.627865046299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45935.627865046299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45935.627865046299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45935.627865046299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45935.627865046299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45935.627865046299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45935.627865046299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45935.627865046299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45935.627865046299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45935.627865046299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45935.627865046299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45935.627865046299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45935.627865046299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45935.627865046299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45935.627865046299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45935.627865046299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45935.627865046299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45935.627865046299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45935.627865046299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45935.627865046299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45935.627865046299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45935.627865046299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45935.627865046299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45935.627865046299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45935.627865046299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45935.627865046299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45935.627865046299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45935.627865046299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45935.627865046299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45935.627865046299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45935.627865046299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45935.627865046299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45935.627865046299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45935.627865046299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45935.627865046299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45935.627865046299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45935.627865046299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45935.627865046299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45935.627865046299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45935.627865046299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45935.627865046299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45935.627865046299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45935.627865046299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45935.627865046299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45935.627865046299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45935.627865046299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45935.627865046299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45935.627865046299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45935.627865046299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45935.627865046299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45935.627865046299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45935.627865046299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45935.627865046299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45935.627865046299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45935.627865046299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45935.627865046299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45935.627865046299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45935.627865046299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45935.627865046299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45935.627865046299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45935.627865046299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45935.627865046299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45935.627865046299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45935.627865046299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45935.627865046299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45935.627865046299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45935.627865046299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45935.627865046299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45935.627865046299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45935.627865046299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45935.627865046299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45935.627865046299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45935.627865046299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45935.627865046299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45935.627865046299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45935.627865046299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45935.627865046299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45935.627865046299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45935.627865046299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45935.627865046299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45935.627865046299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45935.627865046299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45935.627865046299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45935.627865046299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45935.627865046299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45935.627865046299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45935.627865046299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45935.627865046299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45935.627865046299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45935.627865046299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45935.627865046299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45935.627865046299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45935.627865046299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45935.627865046299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45935.627865046299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45935.627865046299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45935.627865046299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45935.627865046299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45935.627865046299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45935.627865046299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45935.627865046299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45935.627865046299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45935.627865046299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45935.627865046299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45935.627865046299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45935.627865046299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45935.627865046299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45935.627865046299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45935.627865046299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45935.627865046299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45935.627865046299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45935.627865046299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45935.627865046299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45935.627865046299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45935.627865046299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45935.627865046299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45935.627865046299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45935.627865046299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45935.627865046299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45935.627865046299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45935.627865046299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45935.627865046299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45935.627865046299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45935.627865046299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45935.627865046299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45935.627865046299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45935.627865046299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45935.627865046299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45935.627865046299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45935.627865046299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45935.627865046299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45935.627865046299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45935.627865046299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45935.627865046299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45935.627865046299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45935.627865046299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45935.627865046299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45935.627865046299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45935.627865046299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45935.627865046299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45935.627865046299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45935.627865046299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45935.627865046299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45935.627865046299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45935.627865046299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45935.627865046299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45935.627865046299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45935.627865046299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45935.627865046299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45935.627865046299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45935.627865046299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45935.627865046299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45935.627865046299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45935.627865046299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45935.627865046299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45935.627865046299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45935.627865046299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45935.627865046299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45935.627865046299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45935.627865046299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45935.627865046299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45935.627865046299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45935.627865046299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45935.627865046299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45935.627865046299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45935.627865046299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45935.627865046299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45935.627865046299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45935.627865046299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45935.627865046299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45935.627865046299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45935.627865046299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45935.627865046299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45935.627865046299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45935.627865046299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45935.627865046299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45935.627865046299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45935.627865046299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45935.627865046299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45935.627865046299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45935.627865046299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45935.627865046299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45935.627865046299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45935.627865046299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45935.627865046299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45935.627865046299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45935.627865046299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45935.627865046299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45935.627865046299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45935.627865046299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45935.627865046299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45935.627865046299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45935.627865046299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45935.627865046299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45935.627865046299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45935.627865046299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45935.627865046299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45935.627865046299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45935.627865046299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45935.627865046299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45935.627865046299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45935.627865046299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45935.627865046299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45935.627865046299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45935.627865046299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45935.627865046299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45935.627865046299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45935.627865046299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45935.627865046299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45935.627865046299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45935.627865046299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45935.627865046299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45935.627865046299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45935.627865046299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45935.627865046299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45935.627865046299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45935.627865046299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45935.627865046299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45935.627865046299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45935.627865046299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45935.627865046299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45935.627865046299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45935.627865046299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45935.627865046299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45935.627865046299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45935.627865046299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45935.627865046299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45935.627865046299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45935.627865046299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45935.627865046299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45935.627865046299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45935.627865046299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45935.627865046299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45935.627865046299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45935.627865046299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45935.627865046299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45935.627865046299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45935.627865046299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45935.627865046299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45935.627865046299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45935.627865046299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45935.627865046299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45935.627865046299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45935.627865046299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45935.627865046299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45935.627865046299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45935.627865046299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45935.627865046299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45935.627865046299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45935.627865046299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45935.627865046299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45935.627865046299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45935.627865046299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45935.627865046299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45935.627865046299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45935.627865046299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45935.627865046299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45935.627865046299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45935.627865046299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45935.627865046299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45935.627865046299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45935.627865046299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45935.627865046299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45935.627865046299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45935.627865046299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45935.627865046299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45935.627865046299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45935.627865046299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45935.627865046299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45935.627865046299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45935.627865046299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45935.627865046299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45935.627865046299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45935.627865046299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45935.627865046299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45935.627865046299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45935.627865046299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45935.627865046299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45935.627865046299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45935.627865046299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45935.627865046299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45935.627865046299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45935.627865046299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45935.627865046299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45935.627865046299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45935.627865046299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45935.627865046299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45935.627865046299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45935.627865046299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45935.627865046299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45935.627865046299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45935.627865046299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45935.627865046299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45935.627865046299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45935.627865046299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45935.627865046299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45935.627865046299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45935.627865046299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45935.627865046299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45935.627865046299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45935.627865046299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45935.627865046299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45935.627865046299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45935.627865046299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45935.627865046299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45935.627865046299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45935.627865046299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45935.627865046299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45935.627865046299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45935.627865046299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45935.627865046299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45935.627865046299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45935.627865046299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45935.627865046299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45935.627865046299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45935.627865046299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45935.627865046299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45935.627865046299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45935.627865046299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45935.627865046299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45935.627865046299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45935.627865046299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45935.627865046299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45935.627865046299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45935.627865046299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45935.627865046299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45935.627865046299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45935.627865046299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45935.627865046299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45935.627865046299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45935.627865046299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45935.627865046299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45935.627865046299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45935.627865046299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45935.627865046299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45935.627865046299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45935.627865046299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45935.627865046299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45935.627865046299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45935.627865046299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45935.627865046299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45935.627865046299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45935.627865046299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45935.627865046299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45935.627865046299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45935.627865046299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45935.627865046299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45935.627865046299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45935.627865046299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45935.627865046299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45935.627865046299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45935.627865046299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45935.627865046299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45935.627865046299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45935.627865046299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45935.627865046299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45935.627865046299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45935.627865046299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45935.627865046299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45935.627865046299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45935.627865046299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45935.627865046299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45935.627865046299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45935.627865046299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45935.627865046299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45935.627865046299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45935.627865046299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45935.627865046299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45935.627865046299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45935.627865046299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45935.627865046299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45935.627865046299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45935.627865046299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45935.627865046299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45935.627865046299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45935.627865046299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45935.627865046299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45935.627865046299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45935.627865046299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45935.627865046299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45935.627865046299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45935.627865046299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45935.627865046299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45935.627865046299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45935.627865046299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45935.627865046299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45935.627865046299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45935.627865046299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45935.627865046299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45935.627865046299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45935.627865046299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45935.627865046299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45935.627865046299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45935.627865046299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45935.627865046299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45935.627865046299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45935.627865046299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45935.627865046299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45935.627865046299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45935.627865046299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45935.627865046299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45935.627865046299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45935.627865046299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45935.627865046299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45935.627865046299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45935.627865046299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45935.627865046299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45935.627865046299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45935.627865046299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45935.627865046299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45935.627865046299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45935.627865046299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45935.627865046299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45935.627865046299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45935.627865046299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45935.627865046299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45935.627865046299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45935.627865046299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45935.627865046299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45935.627865046299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45935.627865046299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45935.627865046299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45935.627865046299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45935.627865046299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45935.627865046299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45935.627865046299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45935.627865046299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45935.627865046299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45935.627865046299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45935.627865046299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45935.627865046299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45935.627865046299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45935.627865046299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45935.627865046299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45935.627865046299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45935.627865046299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45935.627865046299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45935.627865046299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45935.627865046299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45935.627865046299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45935.627865046299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45935.627865046299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45935.627865046299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45935.627865046299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45935.627865046299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45935.627865046299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45935.627865046299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45935.627865046299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45935.627865046299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45935.627865046299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45935.627865046299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45935.627865046299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45935.627865046299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45935.627865046299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45935.627865046299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45935.627865046299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45935.627865046299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45935.627865046299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45935.627865046299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45935.627865046299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45935.627865046299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45935.627865046299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45935.627865046299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45935.627865046299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45935.627865046299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45935.627865046299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45935.627865046299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45935.627865046299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45935.627865046299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45935.627865046299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45935.627865046299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45935.627865046299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45935.627865046299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45935.627865046299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45935.627865046299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45935.627865046299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45935.627865046299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45935.627865046299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45935.627865046299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45935.627865046299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45935.627865046299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45935.627865046299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45935.627865046299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45935.627865046299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45935.627865046299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45935.627865046299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45935.627865046299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45935.627865046299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45935.627865046299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45935.627865046299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45935.627865046299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45935.627865046299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45935.627865046299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45935.627865046299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45935.627865046299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45935.627865046299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45935.627865046299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45935.627865046299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45935.627865046299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45935.627865046299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45935.627865046299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45935.627865046299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45935.627865046299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45935.627865046299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45935.627865046299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45935.627865046299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45935.627865046299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45935.627865046299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45935.627865046299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45935.627865046299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45935.627865046299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45935.627865046299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45935.627865046299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45935.627865046299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45935.627865046299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45935.627865046299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45935.627865046299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45935.627865046299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45935.627865046299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45935.627865046299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45935.627865046299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45935.627865046299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45935.627865046299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45935.627865046299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45935.627865046299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45935.627865046299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45935.627865046299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45935.627865046299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45935.627865046299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45935.627865046299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45935.627865046299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45935.627865046299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45935.627865046299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45935.627865046299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45935.627865046299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45935.627865046299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45935.627865046299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45935.627865046299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45935.627865046299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45935.627865046299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45935.627865046299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45935.627865046299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45935.627865046299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45935.627865046299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45935.627865046299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45935.627865046299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45935.627865046299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45935.627865046299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45935.627865046299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45935.627865046299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45935.627865046299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45935.627865046299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45935.627865046299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45935.627865046299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45935.627865046299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45935.627865046299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45935.627865046299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45935.627865046299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45935.627865046299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45935.627865046299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45935.627865046299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45935.627865046299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45935.627865046299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45935.627865046299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45935.627865046299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45935.627865046299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45935.627865046299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45935.627865046299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45935.627865046299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45935.627865046299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45935.627865046299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45935.627865046299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45935.627865046299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45935.627865046299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45935.627865046299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45935.627865046299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45935.627865046299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45935.627865046299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45935.627865046299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45935.627865046299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45935.627865046299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45935.627865046299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45935.627865046299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45935.627865046299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45935.627865046299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45935.627865046299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45935.627865046299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45935.627865046299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45935.627865046299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45935.627865046299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45935.627865046299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45935.627865046299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45935.627865046299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45935.627865046299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45935.627865046299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45935.627865046299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45935.627865046299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45935.627865046299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45935.627865046299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45935.627865046299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45935.627865046299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45935.627865046299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45935.627865046299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45935.627865046299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45935.627865046299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45935.627865046299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45935.627865046299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45935.627865046299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45935.627865046299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45935.627865046299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45935.627865046299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45935.627865046299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45935.627865046299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45935.627865046299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45935.627865046299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45935.627865046299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45935.627865046299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45935.627865046299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45935.627865046299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45935.627865046299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45935.627865046299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45935.627865046299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45935.627865046299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45935.627865046299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45935.627865046299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45935.627865046299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45935.627865046299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45935.627865046299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45935.627865046299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45935.627865046299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45935.627865046299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45935.627865046299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45935.627865046299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45935.627865046299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45935.627865046299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45935.627865046299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45935.627865046299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45935.627865046299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45935.627865046299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45935.627865046299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45935.627865046299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45935.627865046299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45935.627865046299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45935.627865046299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45935.627865046299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45935.627865046299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45935.627865046299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45935.627865046299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45935.627865046299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45935.627865046299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45935.627865046299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45935.627865046299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45935.627865046299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45935.627865046299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45935.627865046299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45935.627865046299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45935.627865046299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45935.627865046299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45935.627865046299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45935.627865046299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45935.627865046299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45935.627865046299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45935.627865046299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45935.627865046299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45935.627865046299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45935.627865046299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45935.627865046299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45935.627865046299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45935.627865046299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45935.627865046299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45935.627865046299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45935.627865046299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45935.627865046299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45935.627865046299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45935.627865046299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45935.627865046299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45935.627865046299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45935.627865046299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45935.627865046299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45935.627865046299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45935.627865046299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45935.627865046299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45935.627865046299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45935.627865046299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45935.627865046299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45935.627865046299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45935.627865046299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45935.627865046299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45935.627865046299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45935.627865046299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45935.627865046299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45935.627865046299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45935.627865046299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45935.627865046299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45935.627865046299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45935.627865046299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45935.627865046299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45935.627865046299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45935.627865046299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45935.627865046299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45935.627865046299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45935.627865046299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45935.627865046299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45935.627865046299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45935.627865046299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45935.627865046299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45935.627865046299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45935.627865046299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45935.627865046299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45935.627865046299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45935.627865046299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45935.627865046299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45935.627865046299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45935.627865046299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45935.627865046299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45935.627865046299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45935.627865046299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45935.627865046299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45935.627865046299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45935.627865046299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45935.627865046299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45935.627865046299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45935.627865046299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45935.627865046299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45935.627865046299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45935.627865046299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45935.627865046299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45935.627865046299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45935.627865046299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45935.627865046299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45935.627865046299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45935.627865046299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45935.627865046299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45935.627865046299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45935.627865046299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45935.627865046299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45935.627865046299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45935.627865046299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45935.627865046299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45935.627865046299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45935.627865046299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45935.627865046299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45935.627865046299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45935.627865046299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45935.627865046299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45935.627865046299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45935.627865046299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45935.627865046299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45935.627865046299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45935.627865046299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45935.627865046299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45935.627865046299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45935.627865046299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45935.627865046299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45935.627865046299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45935.627865046299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45935.627865046299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45935.627865046299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45935.627865046299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45935.627865046299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45935.627865046299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45935.627865046299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45935.627865046299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45935.627865046299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45935.627865046299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45935.627865046299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45935.627865046299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45935.627865046299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45935.627865046299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45935.627865046299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45935.627865046299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45935.627865046299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45935.627865046299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45935.627865046299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45935.627865046299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45935.627865046299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45935.627865046299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45935.627865046299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45935.627865046299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45935.627865046299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45935.627865046299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45935.627865046299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45935.627865046299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45935.627865046299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45935.627865046299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45935.627865046299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45935.627865046299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45935.627865046299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45935.627865046299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45935.627865046299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45935.627865046299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45935.627865046299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45935.627865046299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45935.627865046299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45935.627865046299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45935.627865046299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45935.627865046299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45935.627865046299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45935.627865046299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45935.627865046299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45935.627865046299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45935.627865046299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45935.627865046299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45935.627865046299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45935.627865046299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45935.627865046299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45935.627865046299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45935.627865046299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45935.627865046299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45935.627865046299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45935.627865046299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45935.627865046299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45935.627865046299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45935.627865046299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45935.627865046299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45935.627865046299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45935.627865046299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45935.627865046299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45935.627865046299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45935.627865046299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45935.627865046299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45935.627865046299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45935.627865046299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45935.627865046299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45935.627865046299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45935.627865046299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45935.627865046299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45935.627865046299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45935.627865046299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45935.627865046299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45935.627865046299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45935.627865046299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45935.627865046299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45935.627865046299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45935.627865046299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45935.627865046299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45935.627865046299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45935.627865046299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45935.627865046299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45935.627865046299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45935.627865046299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45935.627865046299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45935.627865046299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45935.627865046299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45935.627865046299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45935.627865046299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45935.627865046299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45935.627865046299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45935.627865046299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45935.627865046299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45935.627865046299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45935.627865046299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45935.627865046299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45935.627865046299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45935.627865046299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45935.627865046299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45935.627865046299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45935.627865046299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45935.627865046299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45935.627865046299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45935.627865046299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45935.627865046299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45935.627865046299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45935.627865046299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45935.627865046299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45935.627865046299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45935.627865046299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45935.627865046299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45935.627865046299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45935.627865046299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45935.627865046299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45935.627865046299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45935.627865046299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45935.627865046299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45935.627865046299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45935.627865046299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45935.627865046299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45935.627865046299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45935.627865046299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45935.627865046299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45935.627865046299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45935.627865046299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45935.627865046299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45935.627865046299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45935.627865046299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45935.627865046299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45935.627865046299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45935.627865046299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45935.627865046299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45935.627865046299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45935.627865046299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45935.627865046299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45935.627865046299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45935.627865046299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45935.627865046299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45935.627865046299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45935.627865046299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45935.627865046299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45935.627865046299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45935.627865046299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45935.627865046299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45935.627865046299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45935.627865046299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45935.627865046299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45935.627865046299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45935.627865046299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45935.627865046299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45935.627865046299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45935.627865046299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45935.627865046299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45935.627865046299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45935.627865046299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45935.627865046299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45935.627865046299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45935.627865046299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45935.627865046299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45935.627865046299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45935.627865046299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45935.627865046299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45935.627865046299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45935.627865046299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45935.627865046299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45935.627865046299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45935.627865046299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45935.627865046299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45935.627865046299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45935.627865046299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45935.627865046299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45935.627865046299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45935.627865046299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45935.627865046299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45935.627865046299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45935.627865046299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45935.627865046299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45935.627865046299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45935.627865046299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45935.627865046299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45935.627865046299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45935.627865046299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45935.627865046299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45935.627865046299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45935.627865046299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45935.627865046299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45935.627865046299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45935.627865046299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45935.627865046299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45935.627865046299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45935.627865046299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45935.627865046299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45935.627865046299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45935.627865046299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45935.627865046299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45935.627865046299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45935.627865046299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45935.627865046299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45935.627865046299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45935.627865046299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45935.627865046299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45935.627865046299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45935.627865046299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45935.627865046299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45935.627865046299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45935.627865046299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45935.627865046299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45935.627865046299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45935.627865046299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45935.627865046299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45935.627865046299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45935.627865046299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45935.627865046299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45935.627865046299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45935.627865046299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45935.627865046299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45935.627865046299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45935.627865046299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45935.627865046299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45935.627865046299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45935.627865046299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45935.627865046299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45935.627865046299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45935.627865046299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45935.627865046299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45935.627865046299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45935.627865046299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45935.627865046299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45935.627865046299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45935.627865046299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45935.627865046299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45935.627865046299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45935.627865046299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45935.627865046299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45935.627865046299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45935.627865046299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45935.627865046299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45935.627865046299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45935.627865046299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45935.627865046299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45935.627865046299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45935.627865046299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45935.627865046299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45935.627865046299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45935.627865046299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45935.627865046299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45935.627865046299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45935.627865046299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45935.627865046299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45935.627865046299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45935.627865046299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45935.627865046299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45935.627865046299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45935.627865046299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45935.627865046299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45935.627865046299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45935.627865046299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45935.627865046299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45935.627865046299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45935.627865046299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45935.627865046299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45935.627865046299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45935.627865046299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45935.627865046299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45935.627865046299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45935.627865046299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45935.627865046299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45935.627865046299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45935.627865046299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45935.627865046299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45935.627865046299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45935.627865046299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45935.627865046299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45935.627865046299</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232.14714745370293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0.47092048610647907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0.10460104166122619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2.520289351377869E-2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45935.627864930553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45935.627864930553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45935.627864930553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45935.627864930553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45935.627865046299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45935.627865046299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45935.627865046299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45935.627864930553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45935.627864930553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45935.627864930553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45935.627864930553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45935.627864930553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45935.627864930553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45935.627864930553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45935.627864930553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45935.627864930553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45935.627864930553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45935.627864930553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45935.627864930553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45935.627864930553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45935.627864930553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45935.627864930553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45935.627864930553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45935.627864930553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45935.627864930553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45935.627864930553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45935.627864930553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45935.627864930553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45935.627864930553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45935.627864930553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45935.627864930553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45935.627864930553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45935.627864930553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45935.627864930553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45935.627864930553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45935.627864930553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45935.627864930553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45935.627864930553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45935.627864930553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45935.627864930553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45935.627864930553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45935.627864930553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45935.627864930553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45935.627864930553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45935.627864930553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45935.627864930553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45935.627864930553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45935.627864930553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45935.627864930553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45935.627864930553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45935.627864930553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45935.627864930553</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43.79580486111081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9.4389877314824844</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45935.627865046299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45935.627865046299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45935.627865046299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45935.627865046299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45935.627865046299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45935.627865046299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45935.627865046299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45935.627865046299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45935.627865046299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45935.627865046299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45935.627865046299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45935.627865046299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45935.627865046299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45935.627865046299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45935.627865046299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45935.627865046299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45935.627865046299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45935.627865046299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45935.627865046299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45935.627865046299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45935.627865046299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45935.627865046299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45935.627865046299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45935.627865046299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45935.627865046299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45935.627865046299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45935.627865046299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45935.627865046299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45935.627865046299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45935.627865046299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45935.627865046299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45935.627865046299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45935.627865046299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45935.627865046299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45935.627865046299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45935.627865046299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45935.627865046299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45935.627865046299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45935.627865046299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45935.627865046299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45935.627865046299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45935.627865046299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45935.627865046299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45935.627865046299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45935.627865046299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45935.627865046299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45935.627865046299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45935.627865046299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45935.627865046299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45935.627865046299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45935.627865046299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45935.627865046299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45935.627865046299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45935.627865046299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45935.627865046299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45935.627865046299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45935.627865046299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45935.627865046299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45935.627865046299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45935.627865046299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45935.627865046299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45935.627865046299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45935.627865046299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45935.627865046299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45935.627865046299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45935.627865046299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45935.627865046299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45935.627865046299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45935.627865046299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45935.627865046299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45935.627865046299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45935.627865046299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45935.627865046299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45935.627865046299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45935.627865046299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45935.627865046299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45935.627865046299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45935.627865046299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45935.627865046299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45935.627865046299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45935.627865046299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45935.627865046299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45935.627865046299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45935.627865046299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45935.627865046299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45935.627865046299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45935.627865046299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45935.627865046299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45935.627865046299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45935.627865046299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45935.627865046299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45935.627865046299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45935.627865046299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45935.627865046299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45935.627865046299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45935.627865046299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45935.627865046299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45935.627865046299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45935.627865046299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45935.627865046299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45935.627865046299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45935.627865046299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45935.627865046299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45935.627865046299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45935.627865046299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45935.627865046299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45935.627865046299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45935.627865046299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45935.627865046299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45935.627865046299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45935.627865046299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45935.627865046299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45935.627865046299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45935.627865046299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45935.627865046299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45935.627865046299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45935.627865046299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45935.627865046299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45935.627865046299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45935.627865046299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45935.627865046299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45935.627865046299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45935.627865046299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45935.627865046299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45935.627865046299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45935.627865046299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45935.627865046299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45935.627865046299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45935.627865046299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45935.627865046299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45935.627865046299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45935.627865046299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45935.627865046299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45935.627865046299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45935.627865046299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45935.627865046299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45935.627865046299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45935.627865046299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45935.627865046299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45935.627865046299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45935.627865046299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45935.627865046299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45935.627865046299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45935.627865046299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45935.627865046299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45935.627865046299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45935.627865046299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45935.627865046299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45935.627865046299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45935.627865046299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45935.627865046299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45935.627865046299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45935.627865046299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45935.627865046299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45935.627865046299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45935.627865046299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45935.627865046299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45935.627865046299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45935.627865046299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45935.627865046299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45935.627865046299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45935.627865046299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45935.627865046299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45935.627865046299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45935.627865046299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45935.627865046299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45935.627865046299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45935.627865046299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45935.627865046299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45935.627865046299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45935.627865046299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45935.627865046299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45935.627865046299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45935.627865046299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45935.627865046299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45935.627865046299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3"/>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8.8550177083307062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45935.627865046299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1.7468927083318704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1.9225409722275799</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0.68561956017947523</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2.8848726848082151E-2</v>
      </c>
      <c r="H7" s="139">
        <v>45935.565289351849</v>
      </c>
      <c r="I7" s="120" t="str">
        <f>IFERROR(VLOOKUP(D7,DB!A:F,6,0),"")</f>
        <v>SCECO</v>
      </c>
      <c r="J7" s="120" t="str">
        <f>IFERROR(VLOOKUP(D7,DB!A:G,7,0),"")</f>
        <v>Dead</v>
      </c>
      <c r="K7" s="137" t="s">
        <v>39077</v>
      </c>
      <c r="L7" s="126" t="str">
        <f>IFERROR(VLOOKUP(D7,DB!A:I,9,0),"")</f>
        <v>Latis</v>
      </c>
    </row>
    <row r="8" spans="1:16383" ht="31.5" customHeight="1">
      <c r="A8" s="121" t="s">
        <v>39078</v>
      </c>
      <c r="B8" s="120" t="str">
        <f>IFERROR(VLOOKUP(D8,DB!A:K,11,0),"")</f>
        <v>R6</v>
      </c>
      <c r="C8" s="122">
        <v>1</v>
      </c>
      <c r="D8" s="120" t="s">
        <v>36643</v>
      </c>
      <c r="E8" s="123" t="s">
        <v>38964</v>
      </c>
      <c r="F8" s="124"/>
      <c r="G8" s="89">
        <f ca="1">IFERROR(NOW()-F8,"-")</f>
        <v>45935.627864930553</v>
      </c>
      <c r="H8" s="124" t="s">
        <v>39079</v>
      </c>
      <c r="I8" s="120" t="str">
        <f>IFERROR(VLOOKUP(D8,DB!A:F,6,0),"")</f>
        <v>SCECO</v>
      </c>
      <c r="J8" s="120" t="str">
        <f>IFERROR(VLOOKUP(D8,DB!A:G,7,0),"")</f>
        <v xml:space="preserve">Weak </v>
      </c>
      <c r="K8" s="125" t="s">
        <v>39080</v>
      </c>
      <c r="L8" s="126" t="str">
        <f>IFERROR(VLOOKUP(D8,DB!A:I,9,0),"")</f>
        <v>Latis</v>
      </c>
    </row>
    <row r="9" spans="1:16383" ht="31.5" customHeight="1">
      <c r="A9" s="121"/>
      <c r="B9" s="120" t="str">
        <f>IFERROR(VLOOKUP(D9,DB!A:K,11,0),"")</f>
        <v/>
      </c>
      <c r="C9" s="122"/>
      <c r="D9" s="120"/>
      <c r="E9" s="123"/>
      <c r="F9" s="124"/>
      <c r="G9" s="89">
        <f ca="1">IFERROR(NOW()-F9,"-")</f>
        <v>45935.627864930553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45935.627865046299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45935.627865046299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45935.627865046299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45935.627865046299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45935.627865046299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45935.627865046299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45935.627865046299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45935.627865046299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45935.627865046299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45935.627865046299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45935.627865046299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45935.627865046299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45935.627865046299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45935.627865046299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45935.627865046299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45935.627865046299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45935.627865046299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45935.627865046299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45935.627865046299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45935.627865046299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45935.627865046299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45935.627865046299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45935.627865046299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45935.627865046299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45935.627865046299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45935.627865046299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45935.627865046299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45935.627865046299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45935.627865046299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45935.627865046299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45935.627865046299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45935.627865046299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45935.627865046299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45935.627865046299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45935.627865046299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45935.627865046299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45935.627865046299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45935.627865046299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45935.627865046299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45935.627865046299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45935.627865046299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45935.627865046299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45935.627865046299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45935.627865046299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45935.627865046299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45935.627865046299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45935.627865046299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45935.627865046299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45935.627865046299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45935.627865046299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45935.627865046299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45935.627865046299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45935.627865046299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45935.627865046299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45935.627865046299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45935.627865046299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45935.627865046299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45935.627865046299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45935.627865046299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45935.627865046299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45935.627865046299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45935.627865046299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45935.627865046299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45935.627865046299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45935.627865046299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45935.627865046299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45935.627865046299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45935.627865046299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45935.627865046299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45935.627865046299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45935.627865046299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45935.627865046299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45935.627865046299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45935.627865046299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45935.627865046299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45935.627865046299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45935.627865046299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45935.627865046299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45935.627865046299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45935.627865046299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45935.627865046299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45935.627865046299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45935.627865046299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45935.627865046299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45935.627865046299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45935.627865046299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45935.627865046299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45935.627865046299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45935.627865046299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45935.627865046299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45935.627865046299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45935.627865046299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45935.627865046299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45935.627865046299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45935.627865046299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45935.627865046299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45935.627865046299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45935.627865046299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45935.627865046299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45935.627865046299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45935.627865046299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45935.627865046299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45935.627865046299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45935.627865046299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45935.627865046299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45935.627865046299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45935.627865046299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45935.627865046299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45935.627865046299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45935.627865046299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45935.627865046299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45935.627865046299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45935.627865046299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45935.627865046299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45935.627865046299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45935.627865046299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45935.627865046299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45935.627865046299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45935.627865046299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45935.627865046299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45935.627865046299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45935.627865046299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45935.627865046299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45935.627865046299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45935.627865046299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45935.627865046299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45935.627865046299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45935.627865046299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45935.627865046299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45935.627865046299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45935.627865046299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45935.627865046299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45935.627865046299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45935.627865046299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45935.627865046299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45935.627865046299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45935.627865046299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45935.627865046299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45935.627865046299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45935.627865046299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45935.627865046299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45935.627865046299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45935.627865046299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45935.627865046299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45935.627865046299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45935.627865046299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45935.627865046299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45935.627865046299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45935.627865046299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45935.627865046299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45935.627865046299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45935.627865046299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45935.627865046299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45935.627865046299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45935.627865046299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45935.627865046299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45935.627865046299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45935.627865046299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45935.627865046299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45935.627865046299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45935.627865046299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45935.627865046299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45935.627865046299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45935.627865046299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45935.627865046299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45935.627865046299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45935.627865046299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45935.627865046299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45935.627865046299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45935.627865046299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45935.627865046299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45935.627865046299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45935.627865046299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45935.627865046299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45935.627865046299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45935.627865046299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45935.627865046299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45935.627865046299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45935.627865046299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45935.627865046299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45935.627865046299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45935.627865046299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45935.627865046299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45935.627865046299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45935.627865046299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45935.627865046299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45935.627865046299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45935.627865046299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45935.627865046299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45935.627865046299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45935.627865046299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45935.627865046299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45935.627865046299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45935.627865046299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45935.627865046299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45935.627865046299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45935.627865046299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45935.627865046299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45935.627865046299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45935.627865046299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45935.627865046299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45935.627865046299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45935.627865046299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45935.627865046299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45935.627865046299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45935.627865046299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45935.627865046299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45935.627865046299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45935.627865046299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45935.627865046299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45935.627865046299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45935.627865046299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45935.627865046299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45935.627865046299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45935.627865046299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45935.627865046299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45935.627865046299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45935.627865046299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45935.627865046299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45935.627865046299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45935.627865046299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45935.627865046299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45935.627865046299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45935.627865046299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45935.627865046299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45935.627865046299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45935.627865046299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45935.627865046299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45935.627865046299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45935.627865046299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45935.627865046299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45935.627865046299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45935.627865046299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45935.627865046299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45935.627865046299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45935.627865046299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45935.627865046299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45935.627865046299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45935.627865046299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45935.627865046299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45935.627865046299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45935.627865046299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45935.627865046299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45935.627865046299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45935.627865046299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45935.627865046299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45935.627865046299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45935.627865046299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45935.627865046299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45935.627865046299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45935.627865046299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45935.627865046299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45935.627865046299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45935.627865046299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45935.627865046299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45935.627865046299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45935.627865046299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45935.627865046299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45935.627865046299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45935.627865046299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45935.627865046299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45935.627865046299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45935.627865046299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45935.627865046299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45935.627865046299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45935.627865046299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45935.627865046299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45935.627865046299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45935.627865046299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45935.627865046299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45935.627865046299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45935.627865046299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45935.627865046299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45935.627865046299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45935.627865046299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45935.627865046299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45935.627865046299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45935.627865046299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45935.627865046299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45935.627865046299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45935.627865046299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45935.627865046299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45935.627865046299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45935.627865046299</v>
      </c>
      <c r="H293" s="124"/>
      <c r="I293" s="120" t="str">
        <f>IFERROR(VLOOKUP(D293,DB!A:F,6,0),"")</f>
        <v/>
      </c>
      <c r="J293" s="119" t="str">
        <f>IFERROR(VLOOKUP(D293,DB!A:G,7,0),"")</f>
        <v/>
      </c>
      <c r="K293" s="125"/>
      <c r="L293" s="126" t="str">
        <f>IFERROR(VLOOKUP(D293,DB!A:I,9,0),"")</f>
        <v/>
      </c>
    </row>
  </sheetData>
  <dataValidations count="2">
    <dataValidation allowBlank="1" showInputMessage="1" showErrorMessage="1" sqref="E1" xr:uid="{380493DB-286A-4683-AF55-C78F04945A49}"/>
    <dataValidation type="list" allowBlank="1" showInputMessage="1" showErrorMessage="1" sqref="E3 E6 E8:E29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